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_TH\Klíma\2016\08-Srpen\Klatovy\Gympl\Vestavba\DPS\"/>
    </mc:Choice>
  </mc:AlternateContent>
  <bookViews>
    <workbookView xWindow="0" yWindow="0" windowWidth="25200" windowHeight="11760" activeTab="3"/>
  </bookViews>
  <sheets>
    <sheet name="Učebna dig. technologií" sheetId="14" r:id="rId1"/>
    <sheet name="Učebna elektrotechniky" sheetId="2" r:id="rId2"/>
    <sheet name="Učebna přírodních věd" sheetId="15" r:id="rId3"/>
    <sheet name="Učebna jazyků" sheetId="16" r:id="rId4"/>
    <sheet name="Pomoc" sheetId="4" state="hidden" r:id="rId5"/>
    <sheet name="Vypocet koncentrace" sheetId="13" state="hidden" r:id="rId6"/>
  </sheets>
  <calcPr calcId="162913"/>
</workbook>
</file>

<file path=xl/calcChain.xml><?xml version="1.0" encoding="utf-8"?>
<calcChain xmlns="http://schemas.openxmlformats.org/spreadsheetml/2006/main">
  <c r="N29" i="16" l="1"/>
  <c r="F29" i="16"/>
  <c r="F28" i="16"/>
  <c r="L25" i="16"/>
  <c r="L26" i="16" s="1"/>
  <c r="L24" i="16"/>
  <c r="M23" i="16"/>
  <c r="M24" i="16" s="1"/>
  <c r="M25" i="16" s="1"/>
  <c r="M26" i="16" s="1"/>
  <c r="F23" i="16"/>
  <c r="F25" i="16" s="1"/>
  <c r="F21" i="16"/>
  <c r="F20" i="16"/>
  <c r="F17" i="16"/>
  <c r="F18" i="16" s="1"/>
  <c r="F16" i="16"/>
  <c r="F14" i="16"/>
  <c r="L11" i="16"/>
  <c r="L12" i="16" s="1"/>
  <c r="L13" i="16" s="1"/>
  <c r="L14" i="16" s="1"/>
  <c r="L15" i="16" s="1"/>
  <c r="L16" i="16" s="1"/>
  <c r="L17" i="16" s="1"/>
  <c r="L18" i="16" s="1"/>
  <c r="L20" i="16" s="1"/>
  <c r="L21" i="16" s="1"/>
  <c r="M20" i="16" s="1"/>
  <c r="M21" i="16" s="1"/>
  <c r="M10" i="16"/>
  <c r="M11" i="16" s="1"/>
  <c r="M12" i="16" s="1"/>
  <c r="M13" i="16" s="1"/>
  <c r="M14" i="16" s="1"/>
  <c r="M15" i="16" s="1"/>
  <c r="M16" i="16" s="1"/>
  <c r="M17" i="16" s="1"/>
  <c r="M18" i="16" s="1"/>
  <c r="N29" i="15"/>
  <c r="F29" i="15"/>
  <c r="F28" i="15"/>
  <c r="L25" i="15"/>
  <c r="L26" i="15" s="1"/>
  <c r="L24" i="15"/>
  <c r="M23" i="15"/>
  <c r="M24" i="15" s="1"/>
  <c r="M25" i="15" s="1"/>
  <c r="M26" i="15" s="1"/>
  <c r="F23" i="15"/>
  <c r="F25" i="15" s="1"/>
  <c r="F21" i="15"/>
  <c r="F20" i="15"/>
  <c r="F17" i="15"/>
  <c r="F18" i="15" s="1"/>
  <c r="F16" i="15"/>
  <c r="F14" i="15"/>
  <c r="L11" i="15"/>
  <c r="L12" i="15" s="1"/>
  <c r="L13" i="15" s="1"/>
  <c r="L14" i="15" s="1"/>
  <c r="L15" i="15" s="1"/>
  <c r="L16" i="15" s="1"/>
  <c r="L17" i="15" s="1"/>
  <c r="L18" i="15" s="1"/>
  <c r="L20" i="15" s="1"/>
  <c r="L21" i="15" s="1"/>
  <c r="M20" i="15" s="1"/>
  <c r="M21" i="15" s="1"/>
  <c r="M10" i="15"/>
  <c r="M11" i="15" s="1"/>
  <c r="M12" i="15" s="1"/>
  <c r="M13" i="15" s="1"/>
  <c r="M14" i="15" s="1"/>
  <c r="M15" i="15" s="1"/>
  <c r="M16" i="15" s="1"/>
  <c r="M17" i="15" s="1"/>
  <c r="M18" i="15" s="1"/>
  <c r="N29" i="14"/>
  <c r="F29" i="14"/>
  <c r="F28" i="14"/>
  <c r="L25" i="14"/>
  <c r="L26" i="14" s="1"/>
  <c r="L24" i="14"/>
  <c r="M23" i="14"/>
  <c r="M24" i="14" s="1"/>
  <c r="M25" i="14" s="1"/>
  <c r="M26" i="14" s="1"/>
  <c r="F23" i="14"/>
  <c r="F25" i="14" s="1"/>
  <c r="F21" i="14"/>
  <c r="F17" i="14"/>
  <c r="F18" i="14" s="1"/>
  <c r="F16" i="14"/>
  <c r="F14" i="14"/>
  <c r="F20" i="14" s="1"/>
  <c r="L12" i="14"/>
  <c r="L13" i="14" s="1"/>
  <c r="L14" i="14" s="1"/>
  <c r="L15" i="14" s="1"/>
  <c r="L16" i="14" s="1"/>
  <c r="L17" i="14" s="1"/>
  <c r="L18" i="14" s="1"/>
  <c r="L20" i="14" s="1"/>
  <c r="L21" i="14" s="1"/>
  <c r="M20" i="14" s="1"/>
  <c r="M21" i="14" s="1"/>
  <c r="L11" i="14"/>
  <c r="M10" i="14"/>
  <c r="M11" i="14" s="1"/>
  <c r="M12" i="14" s="1"/>
  <c r="M13" i="14" s="1"/>
  <c r="M14" i="14" s="1"/>
  <c r="M15" i="14" s="1"/>
  <c r="M16" i="14" s="1"/>
  <c r="M17" i="14" s="1"/>
  <c r="M18" i="14" s="1"/>
  <c r="F31" i="16" l="1"/>
  <c r="N28" i="16"/>
  <c r="F26" i="16"/>
  <c r="F31" i="15"/>
  <c r="N28" i="15"/>
  <c r="F26" i="15"/>
  <c r="F31" i="14"/>
  <c r="N28" i="14"/>
  <c r="F26" i="14"/>
  <c r="F16" i="2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1" i="13" l="1"/>
  <c r="D226" i="13" s="1"/>
  <c r="D281" i="13" s="1"/>
  <c r="D170" i="13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 l="1"/>
  <c r="L13" i="2" s="1"/>
  <c r="L14" i="2" s="1"/>
  <c r="L15" i="2" s="1"/>
  <c r="L16" i="2" s="1"/>
  <c r="L17" i="2" s="1"/>
  <c r="L18" i="2" s="1"/>
  <c r="D177" i="13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16" l="1"/>
  <c r="N31" i="16" s="1"/>
  <c r="N30" i="15"/>
  <c r="N31" i="15" s="1"/>
  <c r="N30" i="2"/>
  <c r="N31" i="2" s="1"/>
  <c r="N30" i="14"/>
  <c r="N31" i="14" s="1"/>
  <c r="F245" i="13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2.xml><?xml version="1.0" encoding="utf-8"?>
<comments xmlns="http://schemas.openxmlformats.org/spreadsheetml/2006/main">
  <authors>
    <author>Vladimír Zmrhal</author>
  </authors>
  <commentList>
    <comment ref="K8" authorId="0" shapeId="0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 shapeId="0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 shapeId="0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3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4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<sst xmlns="http://schemas.openxmlformats.org/spreadsheetml/2006/main" count="312" uniqueCount="89">
  <si>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</si>
  <si>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</si>
  <si>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</si>
  <si>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</si>
  <si>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</si>
  <si>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</si>
  <si>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</si>
  <si>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</si>
  <si>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</si>
  <si>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</si>
  <si>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</si>
  <si>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</si>
  <si>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</si>
  <si>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</si>
  <si>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</si>
  <si>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</si>
  <si>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</si>
  <si>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</si>
  <si>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</si>
  <si>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</si>
  <si>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</si>
  <si>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</si>
  <si>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</si>
  <si>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</si>
  <si>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</si>
  <si>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</si>
  <si>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</si>
  <si>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</si>
  <si>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</si>
  <si>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</si>
  <si>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</si>
  <si>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</si>
  <si>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</si>
  <si>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</si>
  <si>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</si>
  <si>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</si>
  <si>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</si>
  <si>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</si>
  <si>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</si>
  <si>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</si>
  <si>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</si>
  <si>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</si>
  <si>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</si>
  <si>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</si>
  <si>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</si>
  <si>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</si>
  <si>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</si>
  <si>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</si>
  <si>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</si>
  <si>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</si>
  <si>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</si>
  <si>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</si>
  <si>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</si>
  <si>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</si>
  <si>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</si>
  <si>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</si>
  <si>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</si>
  <si>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</si>
  <si>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</si>
  <si>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</si>
  <si>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</si>
  <si>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</si>
  <si>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</si>
  <si>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</si>
  <si>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</si>
  <si>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</si>
  <si>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</si>
  <si>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</si>
  <si>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</si>
  <si>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</si>
  <si>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</si>
  <si>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</si>
  <si>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</si>
  <si>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</si>
  <si>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</si>
  <si>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</si>
  <si>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</si>
  <si>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</si>
  <si>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</si>
  <si>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</si>
  <si>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</si>
  <si>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</si>
  <si>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vestavba 4NP</t>
  </si>
  <si>
    <t>František Klíma</t>
  </si>
  <si>
    <t>Učebna digitálních technologií</t>
  </si>
  <si>
    <t>Gymnázium Klatovy</t>
  </si>
  <si>
    <t>Učebna elektrotechniky a robotiky</t>
  </si>
  <si>
    <t>Učebna přírodních věd</t>
  </si>
  <si>
    <t>Učebna jazyků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</si>
</sst>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3" fillId="5" borderId="1" xfId="0" applyFont="1" applyFill="1" applyBorder="1" applyAlignment="1" applyProtection="1">
      <alignment horizontal="center"/>
      <protection locked="0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13" fillId="5" borderId="5" xfId="0" applyFont="1" applyFill="1" applyBorder="1" applyAlignment="1" applyProtection="1">
      <alignment horizontal="center"/>
      <protection locked="0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13" fillId="5" borderId="1" xfId="0" applyFont="1" applyFill="1" applyBorder="1" applyAlignment="1" applyProtection="1">
      <alignment horizontal="lef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9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576.86855203836819</c:v>
                </c:pt>
                <c:pt idx="2">
                  <c:v>602.77436498544012</c:v>
                </c:pt>
                <c:pt idx="3">
                  <c:v>627.75193517568846</c:v>
                </c:pt>
                <c:pt idx="4">
                  <c:v>651.83452289001423</c:v>
                </c:pt>
                <c:pt idx="5">
                  <c:v>675.05419664533554</c:v>
                </c:pt>
                <c:pt idx="6">
                  <c:v>697.44187589721366</c:v>
                </c:pt>
                <c:pt idx="7">
                  <c:v>719.02737221238579</c:v>
                </c:pt>
                <c:pt idx="8">
                  <c:v>739.8394289660223</c:v>
                </c:pt>
                <c:pt idx="9">
                  <c:v>759.90575961657782</c:v>
                </c:pt>
                <c:pt idx="10">
                  <c:v>779.25308460919621</c:v>
                </c:pt>
                <c:pt idx="11">
                  <c:v>797.90716695681431</c:v>
                </c:pt>
                <c:pt idx="12">
                  <c:v>815.89284654634321</c:v>
                </c:pt>
                <c:pt idx="13">
                  <c:v>833.23407321560887</c:v>
                </c:pt>
                <c:pt idx="14">
                  <c:v>849.95393864509924</c:v>
                </c:pt>
                <c:pt idx="15">
                  <c:v>866.07470710698226</c:v>
                </c:pt>
                <c:pt idx="16">
                  <c:v>881.61784511234407</c:v>
                </c:pt>
                <c:pt idx="17">
                  <c:v>896.60404999612172</c:v>
                </c:pt>
                <c:pt idx="18">
                  <c:v>911.05327747779802</c:v>
                </c:pt>
                <c:pt idx="19">
                  <c:v>924.9847682345561</c:v>
                </c:pt>
                <c:pt idx="20">
                  <c:v>938.41707352227911</c:v>
                </c:pt>
                <c:pt idx="21">
                  <c:v>951.3680798785133</c:v>
                </c:pt>
                <c:pt idx="22">
                  <c:v>963.85503294028774</c:v>
                </c:pt>
                <c:pt idx="23">
                  <c:v>975.89456040850632</c:v>
                </c:pt>
                <c:pt idx="24">
                  <c:v>987.50269418949404</c:v>
                </c:pt>
                <c:pt idx="25">
                  <c:v>998.69489174317789</c:v>
                </c:pt>
                <c:pt idx="26">
                  <c:v>1009.486056666333</c:v>
                </c:pt>
                <c:pt idx="27">
                  <c:v>1019.8905585383008</c:v>
                </c:pt>
                <c:pt idx="28">
                  <c:v>1029.9222520556054</c:v>
                </c:pt>
                <c:pt idx="29">
                  <c:v>1039.5944954809504</c:v>
                </c:pt>
                <c:pt idx="30">
                  <c:v>1048.9201684311608</c:v>
                </c:pt>
                <c:pt idx="31">
                  <c:v>1057.9116890277576</c:v>
                </c:pt>
                <c:pt idx="32">
                  <c:v>1066.5810304330016</c:v>
                </c:pt>
                <c:pt idx="33">
                  <c:v>1074.9397367934282</c:v>
                </c:pt>
                <c:pt idx="34">
                  <c:v>1082.9989386121006</c:v>
                </c:pt>
                <c:pt idx="35">
                  <c:v>1090.7693675700546</c:v>
                </c:pt>
                <c:pt idx="36">
                  <c:v>1098.2613708166684</c:v>
                </c:pt>
                <c:pt idx="37">
                  <c:v>1105.4849247479885</c:v>
                </c:pt>
                <c:pt idx="38">
                  <c:v>1112.4496482913578</c:v>
                </c:pt>
                <c:pt idx="39">
                  <c:v>1119.1648157140364</c:v>
                </c:pt>
                <c:pt idx="40">
                  <c:v>1125.6393689728711</c:v>
                </c:pt>
                <c:pt idx="41">
                  <c:v>1131.8819296214576</c:v>
                </c:pt>
                <c:pt idx="42">
                  <c:v>1137.9008102906544</c:v>
                </c:pt>
                <c:pt idx="43">
                  <c:v>1143.7040257577289</c:v>
                </c:pt>
                <c:pt idx="44">
                  <c:v>1149.2993036188848</c:v>
                </c:pt>
                <c:pt idx="45">
                  <c:v>1154.6940945793726</c:v>
                </c:pt>
                <c:pt idx="46">
                  <c:v>1158.2492726598962</c:v>
                </c:pt>
                <c:pt idx="47">
                  <c:v>1161.6770635663827</c:v>
                </c:pt>
                <c:pt idx="48">
                  <c:v>1164.9820317655735</c:v>
                </c:pt>
                <c:pt idx="49">
                  <c:v>1168.1685781727633</c:v>
                </c:pt>
                <c:pt idx="50">
                  <c:v>1171.240946012085</c:v>
                </c:pt>
                <c:pt idx="51">
                  <c:v>1174.2032264668121</c:v>
                </c:pt>
                <c:pt idx="52">
                  <c:v>1177.0593641272017</c:v>
                </c:pt>
                <c:pt idx="53">
                  <c:v>1179.813162243136</c:v>
                </c:pt>
                <c:pt idx="54">
                  <c:v>1182.4682877885514</c:v>
                </c:pt>
                <c:pt idx="55">
                  <c:v>1185.0282763444027</c:v>
                </c:pt>
                <c:pt idx="56">
                  <c:v>1189.1428465216648</c:v>
                </c:pt>
                <c:pt idx="57">
                  <c:v>1193.1099856967692</c:v>
                </c:pt>
                <c:pt idx="58">
                  <c:v>1196.9349765358177</c:v>
                </c:pt>
                <c:pt idx="59">
                  <c:v>1200.6229124193426</c:v>
                </c:pt>
                <c:pt idx="60">
                  <c:v>1204.1787042246831</c:v>
                </c:pt>
                <c:pt idx="61">
                  <c:v>1207.6070868653385</c:v>
                </c:pt>
                <c:pt idx="62">
                  <c:v>1210.9126255960066</c:v>
                </c:pt>
                <c:pt idx="63">
                  <c:v>1214.0997220917059</c:v>
                </c:pt>
                <c:pt idx="64">
                  <c:v>1217.1726203090698</c:v>
                </c:pt>
                <c:pt idx="65">
                  <c:v>1220.1354121376264</c:v>
                </c:pt>
                <c:pt idx="66">
                  <c:v>1222.9920428485814</c:v>
                </c:pt>
                <c:pt idx="67">
                  <c:v>1225.7463163483662</c:v>
                </c:pt>
                <c:pt idx="68">
                  <c:v>1228.4019002439406</c:v>
                </c:pt>
                <c:pt idx="69">
                  <c:v>1230.9623307266022</c:v>
                </c:pt>
                <c:pt idx="70">
                  <c:v>1233.4310172807973</c:v>
                </c:pt>
                <c:pt idx="71">
                  <c:v>1235.8112472242121</c:v>
                </c:pt>
                <c:pt idx="72">
                  <c:v>1238.1061900851848</c:v>
                </c:pt>
                <c:pt idx="73">
                  <c:v>1240.3189018232672</c:v>
                </c:pt>
                <c:pt idx="74">
                  <c:v>1242.4523288985597</c:v>
                </c:pt>
                <c:pt idx="75">
                  <c:v>1244.5093121952339</c:v>
                </c:pt>
                <c:pt idx="76">
                  <c:v>1246.4925908044715</c:v>
                </c:pt>
                <c:pt idx="77">
                  <c:v>1248.4048056718555</c:v>
                </c:pt>
                <c:pt idx="78">
                  <c:v>1250.2485031140668</c:v>
                </c:pt>
                <c:pt idx="79">
                  <c:v>1252.0261382095757</c:v>
                </c:pt>
                <c:pt idx="80">
                  <c:v>1253.7400780678402</c:v>
                </c:pt>
                <c:pt idx="81">
                  <c:v>1255.3926049813604</c:v>
                </c:pt>
                <c:pt idx="82">
                  <c:v>1256.9859194647956</c:v>
                </c:pt>
                <c:pt idx="83">
                  <c:v>1258.5221431851803</c:v>
                </c:pt>
                <c:pt idx="84">
                  <c:v>1260.0033217871501</c:v>
                </c:pt>
                <c:pt idx="85">
                  <c:v>1261.4314276169337</c:v>
                </c:pt>
                <c:pt idx="86">
                  <c:v>1262.8083623487405</c:v>
                </c:pt>
                <c:pt idx="87">
                  <c:v>1264.1359595170427</c:v>
                </c:pt>
                <c:pt idx="88">
                  <c:v>1265.4159869581188</c:v>
                </c:pt>
                <c:pt idx="89">
                  <c:v>1266.6501491641168</c:v>
                </c:pt>
                <c:pt idx="90">
                  <c:v>1267.8400895527641</c:v>
                </c:pt>
                <c:pt idx="91">
                  <c:v>1268.9873926557541</c:v>
                </c:pt>
                <c:pt idx="92">
                  <c:v>1270.093586228717</c:v>
                </c:pt>
                <c:pt idx="93">
                  <c:v>1271.1601432855875</c:v>
                </c:pt>
                <c:pt idx="94">
                  <c:v>1272.1884840600819</c:v>
                </c:pt>
                <c:pt idx="95">
                  <c:v>1273.1799778968864</c:v>
                </c:pt>
                <c:pt idx="96">
                  <c:v>1274.1359450750858</c:v>
                </c:pt>
                <c:pt idx="97">
                  <c:v>1275.0576585662564</c:v>
                </c:pt>
                <c:pt idx="98">
                  <c:v>1275.9463457295597</c:v>
                </c:pt>
                <c:pt idx="99">
                  <c:v>1276.8031899461043</c:v>
                </c:pt>
                <c:pt idx="100">
                  <c:v>1277.6293321947408</c:v>
                </c:pt>
                <c:pt idx="101">
                  <c:v>1276.7795628563972</c:v>
                </c:pt>
                <c:pt idx="102">
                  <c:v>1275.9602419828402</c:v>
                </c:pt>
                <c:pt idx="103">
                  <c:v>1275.1702785615257</c:v>
                </c:pt>
                <c:pt idx="104">
                  <c:v>1274.4086206724674</c:v>
                </c:pt>
                <c:pt idx="105">
                  <c:v>1273.6742540874932</c:v>
                </c:pt>
                <c:pt idx="106">
                  <c:v>1272.9662009196952</c:v>
                </c:pt>
                <c:pt idx="107">
                  <c:v>1272.2835183212667</c:v>
                </c:pt>
                <c:pt idx="108">
                  <c:v>1271.6252972280031</c:v>
                </c:pt>
                <c:pt idx="109">
                  <c:v>1270.9906611487847</c:v>
                </c:pt>
                <c:pt idx="110">
                  <c:v>1270.3787649984372</c:v>
                </c:pt>
                <c:pt idx="111">
                  <c:v>1269.7887939724101</c:v>
                </c:pt>
                <c:pt idx="112">
                  <c:v>1269.2199624617792</c:v>
                </c:pt>
                <c:pt idx="113">
                  <c:v>1268.6715130071243</c:v>
                </c:pt>
                <c:pt idx="114">
                  <c:v>1268.1427152898927</c:v>
                </c:pt>
                <c:pt idx="115">
                  <c:v>1267.6328651599013</c:v>
                </c:pt>
                <c:pt idx="116">
                  <c:v>1267.141283697687</c:v>
                </c:pt>
                <c:pt idx="117">
                  <c:v>1266.6673163104535</c:v>
                </c:pt>
                <c:pt idx="118">
                  <c:v>1266.2103318604115</c:v>
                </c:pt>
                <c:pt idx="119">
                  <c:v>1265.7697218243516</c:v>
                </c:pt>
                <c:pt idx="120">
                  <c:v>1265.3448994833309</c:v>
                </c:pt>
                <c:pt idx="121">
                  <c:v>1266.5816088563952</c:v>
                </c:pt>
                <c:pt idx="122">
                  <c:v>1267.7740051434282</c:v>
                </c:pt>
                <c:pt idx="123">
                  <c:v>1268.9236761464115</c:v>
                </c:pt>
                <c:pt idx="124">
                  <c:v>1270.0321527740848</c:v>
                </c:pt>
                <c:pt idx="125">
                  <c:v>1271.1009110805132</c:v>
                </c:pt>
                <c:pt idx="126">
                  <c:v>1272.1313742306086</c:v>
                </c:pt>
                <c:pt idx="127">
                  <c:v>1273.1249143952259</c:v>
                </c:pt>
                <c:pt idx="128">
                  <c:v>1274.0828545783522</c:v>
                </c:pt>
                <c:pt idx="129">
                  <c:v>1275.0064703788287</c:v>
                </c:pt>
                <c:pt idx="130">
                  <c:v>1275.8969916889434</c:v>
                </c:pt>
                <c:pt idx="131">
                  <c:v>1276.7556043321656</c:v>
                </c:pt>
                <c:pt idx="132">
                  <c:v>1277.5834516421935</c:v>
                </c:pt>
                <c:pt idx="133">
                  <c:v>1278.3816359854247</c:v>
                </c:pt>
                <c:pt idx="134">
                  <c:v>1279.1512202288743</c:v>
                </c:pt>
                <c:pt idx="135">
                  <c:v>1279.8932291554938</c:v>
                </c:pt>
                <c:pt idx="136">
                  <c:v>1280.6086508287797</c:v>
                </c:pt>
                <c:pt idx="137">
                  <c:v>1281.2984379084842</c:v>
                </c:pt>
                <c:pt idx="138">
                  <c:v>1281.9635089191813</c:v>
                </c:pt>
                <c:pt idx="139">
                  <c:v>1282.6047494733818</c:v>
                </c:pt>
                <c:pt idx="140">
                  <c:v>1283.2230134508181</c:v>
                </c:pt>
                <c:pt idx="141">
                  <c:v>1283.8191241354768</c:v>
                </c:pt>
                <c:pt idx="142">
                  <c:v>1284.393875311888</c:v>
                </c:pt>
                <c:pt idx="143">
                  <c:v>1284.9480323221337</c:v>
                </c:pt>
                <c:pt idx="144">
                  <c:v>1285.4823330849824</c:v>
                </c:pt>
                <c:pt idx="145">
                  <c:v>1285.9974890785047</c:v>
                </c:pt>
                <c:pt idx="146">
                  <c:v>1286.4941862874832</c:v>
                </c:pt>
                <c:pt idx="147">
                  <c:v>1286.9730861168732</c:v>
                </c:pt>
                <c:pt idx="148">
                  <c:v>1287.4348262725334</c:v>
                </c:pt>
                <c:pt idx="149">
                  <c:v>1287.8800216103994</c:v>
                </c:pt>
                <c:pt idx="150">
                  <c:v>1288.3092649552284</c:v>
                </c:pt>
                <c:pt idx="151">
                  <c:v>1288.7231278900094</c:v>
                </c:pt>
                <c:pt idx="152">
                  <c:v>1289.1221615170859</c:v>
                </c:pt>
                <c:pt idx="153">
                  <c:v>1289.506897192007</c:v>
                </c:pt>
                <c:pt idx="154">
                  <c:v>1289.8778472310839</c:v>
                </c:pt>
                <c:pt idx="155">
                  <c:v>1290.235505593593</c:v>
                </c:pt>
                <c:pt idx="156">
                  <c:v>1290.5803485395354</c:v>
                </c:pt>
                <c:pt idx="157">
                  <c:v>1290.9128352638272</c:v>
                </c:pt>
                <c:pt idx="158">
                  <c:v>1291.2334085077664</c:v>
                </c:pt>
                <c:pt idx="159">
                  <c:v>1291.5424951485895</c:v>
                </c:pt>
                <c:pt idx="160">
                  <c:v>1291.8405067679048</c:v>
                </c:pt>
                <c:pt idx="161">
                  <c:v>1292.1278401997552</c:v>
                </c:pt>
                <c:pt idx="162">
                  <c:v>1292.4048780590458</c:v>
                </c:pt>
                <c:pt idx="163">
                  <c:v>1292.6719892510368</c:v>
                </c:pt>
                <c:pt idx="164">
                  <c:v>1292.929529462579</c:v>
                </c:pt>
                <c:pt idx="165">
                  <c:v>1293.1778416357481</c:v>
                </c:pt>
                <c:pt idx="166">
                  <c:v>1291.7709467095101</c:v>
                </c:pt>
                <c:pt idx="167">
                  <c:v>1290.414462863888</c:v>
                </c:pt>
                <c:pt idx="168">
                  <c:v>1289.1065837969315</c:v>
                </c:pt>
                <c:pt idx="169">
                  <c:v>1287.8455679291028</c:v>
                </c:pt>
                <c:pt idx="170">
                  <c:v>1286.6297360841786</c:v>
                </c:pt>
                <c:pt idx="171">
                  <c:v>1285.4574692532481</c:v>
                </c:pt>
                <c:pt idx="172">
                  <c:v>1284.3272064388332</c:v>
                </c:pt>
                <c:pt idx="173">
                  <c:v>1283.237442576253</c:v>
                </c:pt>
                <c:pt idx="174">
                  <c:v>1282.1867265294723</c:v>
                </c:pt>
                <c:pt idx="175">
                  <c:v>1281.1736591587585</c:v>
                </c:pt>
                <c:pt idx="176">
                  <c:v>1281.8432011725808</c:v>
                </c:pt>
                <c:pt idx="177">
                  <c:v>1282.4887525273957</c:v>
                </c:pt>
                <c:pt idx="178">
                  <c:v>1283.1111728432238</c:v>
                </c:pt>
                <c:pt idx="179">
                  <c:v>1283.7112909386565</c:v>
                </c:pt>
                <c:pt idx="180">
                  <c:v>1284.2899059345159</c:v>
                </c:pt>
                <c:pt idx="181">
                  <c:v>1284.8477883179694</c:v>
                </c:pt>
                <c:pt idx="182">
                  <c:v>1285.3856809685137</c:v>
                </c:pt>
                <c:pt idx="183">
                  <c:v>1285.9043001471996</c:v>
                </c:pt>
                <c:pt idx="184">
                  <c:v>1286.4043364504066</c:v>
                </c:pt>
                <c:pt idx="185">
                  <c:v>1286.8864557294482</c:v>
                </c:pt>
                <c:pt idx="186">
                  <c:v>1287.3512999772213</c:v>
                </c:pt>
                <c:pt idx="187">
                  <c:v>1287.7994881830889</c:v>
                </c:pt>
                <c:pt idx="188">
                  <c:v>1288.2316171571292</c:v>
                </c:pt>
                <c:pt idx="189">
                  <c:v>1288.6482623248521</c:v>
                </c:pt>
                <c:pt idx="190">
                  <c:v>1289.0499784934389</c:v>
                </c:pt>
                <c:pt idx="191">
                  <c:v>1289.4373005905272</c:v>
                </c:pt>
                <c:pt idx="192">
                  <c:v>1289.810744376523</c:v>
                </c:pt>
                <c:pt idx="193">
                  <c:v>1290.1708071313915</c:v>
                </c:pt>
                <c:pt idx="194">
                  <c:v>1290.5179683168365</c:v>
                </c:pt>
                <c:pt idx="195">
                  <c:v>1290.8526902147553</c:v>
                </c:pt>
                <c:pt idx="196">
                  <c:v>1291.1754185428167</c:v>
                </c:pt>
                <c:pt idx="197">
                  <c:v>1291.4865830479805</c:v>
                </c:pt>
                <c:pt idx="198">
                  <c:v>1291.7865980787508</c:v>
                </c:pt>
                <c:pt idx="199">
                  <c:v>1292.0758631369254</c:v>
                </c:pt>
                <c:pt idx="200">
                  <c:v>1292.3547634095746</c:v>
                </c:pt>
                <c:pt idx="201">
                  <c:v>1292.6236702819594</c:v>
                </c:pt>
                <c:pt idx="202">
                  <c:v>1292.8829418320684</c:v>
                </c:pt>
                <c:pt idx="203">
                  <c:v>1293.1329233074393</c:v>
                </c:pt>
                <c:pt idx="204">
                  <c:v>1293.3739475848893</c:v>
                </c:pt>
                <c:pt idx="205">
                  <c:v>1293.6063356137795</c:v>
                </c:pt>
                <c:pt idx="206">
                  <c:v>1293.8303968433897</c:v>
                </c:pt>
                <c:pt idx="207">
                  <c:v>1294.0464296349855</c:v>
                </c:pt>
                <c:pt idx="208">
                  <c:v>1294.2547216591151</c:v>
                </c:pt>
                <c:pt idx="209">
                  <c:v>1294.4555502786764</c:v>
                </c:pt>
                <c:pt idx="210">
                  <c:v>1294.6491829182523</c:v>
                </c:pt>
                <c:pt idx="211">
                  <c:v>1294.8358774202165</c:v>
                </c:pt>
                <c:pt idx="212">
                  <c:v>1295.0158823880772</c:v>
                </c:pt>
                <c:pt idx="213">
                  <c:v>1295.1894375175193</c:v>
                </c:pt>
                <c:pt idx="214">
                  <c:v>1295.3567739155847</c:v>
                </c:pt>
                <c:pt idx="215">
                  <c:v>1293.8718046934155</c:v>
                </c:pt>
                <c:pt idx="216">
                  <c:v>1292.4400440668385</c:v>
                </c:pt>
                <c:pt idx="217">
                  <c:v>1291.0595854948945</c:v>
                </c:pt>
                <c:pt idx="218">
                  <c:v>1289.7285907507455</c:v>
                </c:pt>
                <c:pt idx="219">
                  <c:v>1288.4452874738806</c:v>
                </c:pt>
                <c:pt idx="220">
                  <c:v>1287.2079668100291</c:v>
                </c:pt>
                <c:pt idx="221">
                  <c:v>1286.014981135643</c:v>
                </c:pt>
                <c:pt idx="222">
                  <c:v>1284.8647418639082</c:v>
                </c:pt>
                <c:pt idx="223">
                  <c:v>1283.7557173293746</c:v>
                </c:pt>
                <c:pt idx="224">
                  <c:v>1282.6864307483816</c:v>
                </c:pt>
                <c:pt idx="225">
                  <c:v>1281.6554582525632</c:v>
                </c:pt>
                <c:pt idx="226">
                  <c:v>1280.6614269928173</c:v>
                </c:pt>
                <c:pt idx="227">
                  <c:v>1279.7030133112114</c:v>
                </c:pt>
                <c:pt idx="228">
                  <c:v>1278.7789409783909</c:v>
                </c:pt>
                <c:pt idx="229">
                  <c:v>1277.8879794941461</c:v>
                </c:pt>
                <c:pt idx="230">
                  <c:v>1277.0289424488699</c:v>
                </c:pt>
                <c:pt idx="231">
                  <c:v>1277.8469956587273</c:v>
                </c:pt>
                <c:pt idx="232">
                  <c:v>1278.635736838567</c:v>
                </c:pt>
                <c:pt idx="233">
                  <c:v>1279.3962162808309</c:v>
                </c:pt>
                <c:pt idx="234">
                  <c:v>1280.1294466444638</c:v>
                </c:pt>
                <c:pt idx="235">
                  <c:v>1280.8364043033755</c:v>
                </c:pt>
                <c:pt idx="236">
                  <c:v>1281.5180306465854</c:v>
                </c:pt>
                <c:pt idx="237">
                  <c:v>1282.1752333317834</c:v>
                </c:pt>
                <c:pt idx="238">
                  <c:v>1282.8088874939708</c:v>
                </c:pt>
                <c:pt idx="239">
                  <c:v>1283.4198369107953</c:v>
                </c:pt>
                <c:pt idx="240">
                  <c:v>1284.0088951261307</c:v>
                </c:pt>
                <c:pt idx="241">
                  <c:v>1284.5768465333979</c:v>
                </c:pt>
                <c:pt idx="242">
                  <c:v>1285.1244474200655</c:v>
                </c:pt>
                <c:pt idx="243">
                  <c:v>1285.6524269747288</c:v>
                </c:pt>
                <c:pt idx="244">
                  <c:v>1286.1614882581002</c:v>
                </c:pt>
                <c:pt idx="245">
                  <c:v>1286.65230913921</c:v>
                </c:pt>
                <c:pt idx="246">
                  <c:v>1287.1255431980605</c:v>
                </c:pt>
                <c:pt idx="247">
                  <c:v>1287.5818205959363</c:v>
                </c:pt>
                <c:pt idx="248">
                  <c:v>1288.0217489145323</c:v>
                </c:pt>
                <c:pt idx="249">
                  <c:v>1288.4459139650116</c:v>
                </c:pt>
                <c:pt idx="250">
                  <c:v>1288.8548805680769</c:v>
                </c:pt>
                <c:pt idx="251">
                  <c:v>1289.2491933060865</c:v>
                </c:pt>
                <c:pt idx="252">
                  <c:v>1289.6293772482259</c:v>
                </c:pt>
                <c:pt idx="253">
                  <c:v>1289.9959386496921</c:v>
                </c:pt>
                <c:pt idx="254">
                  <c:v>1290.3493656258249</c:v>
                </c:pt>
                <c:pt idx="255">
                  <c:v>1290.690128802087</c:v>
                </c:pt>
                <c:pt idx="256">
                  <c:v>1291.0186819407481</c:v>
                </c:pt>
                <c:pt idx="257">
                  <c:v>1291.3354625451207</c:v>
                </c:pt>
                <c:pt idx="258">
                  <c:v>1291.6408924421403</c:v>
                </c:pt>
                <c:pt idx="259">
                  <c:v>1291.9353783440724</c:v>
                </c:pt>
                <c:pt idx="260">
                  <c:v>1292.219312390094</c:v>
                </c:pt>
                <c:pt idx="261">
                  <c:v>1292.4930726684686</c:v>
                </c:pt>
                <c:pt idx="262">
                  <c:v>1292.7570237200096</c:v>
                </c:pt>
                <c:pt idx="263">
                  <c:v>1293.0115170235058</c:v>
                </c:pt>
                <c:pt idx="264">
                  <c:v>1293.2568914637525</c:v>
                </c:pt>
                <c:pt idx="265">
                  <c:v>1293.4934737828128</c:v>
                </c:pt>
                <c:pt idx="266">
                  <c:v>1293.7215790151081</c:v>
                </c:pt>
                <c:pt idx="267">
                  <c:v>1293.9415109069218</c:v>
                </c:pt>
                <c:pt idx="268">
                  <c:v>1294.1535623208683</c:v>
                </c:pt>
                <c:pt idx="269">
                  <c:v>1294.3580156258699</c:v>
                </c:pt>
                <c:pt idx="270">
                  <c:v>1294.555143073163</c:v>
                </c:pt>
                <c:pt idx="271">
                  <c:v>1294.7452071588277</c:v>
                </c:pt>
                <c:pt idx="272">
                  <c:v>1294.9284609733302</c:v>
                </c:pt>
                <c:pt idx="273">
                  <c:v>1295.105148538539</c:v>
                </c:pt>
                <c:pt idx="274">
                  <c:v>1295.2755051326656</c:v>
                </c:pt>
                <c:pt idx="275">
                  <c:v>1295.4397576035631</c:v>
                </c:pt>
                <c:pt idx="276">
                  <c:v>1293.951814955798</c:v>
                </c:pt>
                <c:pt idx="277">
                  <c:v>1292.5171874457658</c:v>
                </c:pt>
                <c:pt idx="278">
                  <c:v>1291.1339647149489</c:v>
                </c:pt>
                <c:pt idx="279">
                  <c:v>1289.800304855738</c:v>
                </c:pt>
                <c:pt idx="280">
                  <c:v>1288.5144319587394</c:v>
                </c:pt>
                <c:pt idx="281">
                  <c:v>1287.2746337479618</c:v>
                </c:pt>
                <c:pt idx="282">
                  <c:v>1286.0792593007397</c:v>
                </c:pt>
                <c:pt idx="283">
                  <c:v>1284.9267168493559</c:v>
                </c:pt>
                <c:pt idx="284">
                  <c:v>1283.815471661432</c:v>
                </c:pt>
                <c:pt idx="285">
                  <c:v>1282.7440439962722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858-424C-8942-649F6851133F}"/>
            </c:ext>
          </c:extLst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858-424C-8942-649F68511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7200624"/>
        <c:axId val="405803632"/>
      </c:scatterChart>
      <c:valAx>
        <c:axId val="40720062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05803632"/>
        <c:crosses val="autoZero"/>
        <c:crossBetween val="midCat"/>
        <c:majorUnit val="2.0833333330000002E-2"/>
      </c:valAx>
      <c:valAx>
        <c:axId val="405803632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0720062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576.86855203836819</c:v>
                </c:pt>
                <c:pt idx="2">
                  <c:v>602.77436498544012</c:v>
                </c:pt>
                <c:pt idx="3">
                  <c:v>627.75193517568846</c:v>
                </c:pt>
                <c:pt idx="4">
                  <c:v>651.83452289001423</c:v>
                </c:pt>
                <c:pt idx="5">
                  <c:v>675.05419664533554</c:v>
                </c:pt>
                <c:pt idx="6">
                  <c:v>697.44187589721366</c:v>
                </c:pt>
                <c:pt idx="7">
                  <c:v>719.02737221238579</c:v>
                </c:pt>
                <c:pt idx="8">
                  <c:v>739.8394289660223</c:v>
                </c:pt>
                <c:pt idx="9">
                  <c:v>759.90575961657782</c:v>
                </c:pt>
                <c:pt idx="10">
                  <c:v>779.25308460919621</c:v>
                </c:pt>
                <c:pt idx="11">
                  <c:v>797.90716695681431</c:v>
                </c:pt>
                <c:pt idx="12">
                  <c:v>815.89284654634321</c:v>
                </c:pt>
                <c:pt idx="13">
                  <c:v>833.23407321560887</c:v>
                </c:pt>
                <c:pt idx="14">
                  <c:v>849.95393864509924</c:v>
                </c:pt>
                <c:pt idx="15">
                  <c:v>866.07470710698226</c:v>
                </c:pt>
                <c:pt idx="16">
                  <c:v>881.61784511234407</c:v>
                </c:pt>
                <c:pt idx="17">
                  <c:v>896.60404999612172</c:v>
                </c:pt>
                <c:pt idx="18">
                  <c:v>911.05327747779802</c:v>
                </c:pt>
                <c:pt idx="19">
                  <c:v>924.9847682345561</c:v>
                </c:pt>
                <c:pt idx="20">
                  <c:v>938.41707352227911</c:v>
                </c:pt>
                <c:pt idx="21">
                  <c:v>951.3680798785133</c:v>
                </c:pt>
                <c:pt idx="22">
                  <c:v>963.85503294028774</c:v>
                </c:pt>
                <c:pt idx="23">
                  <c:v>975.89456040850632</c:v>
                </c:pt>
                <c:pt idx="24">
                  <c:v>987.50269418949404</c:v>
                </c:pt>
                <c:pt idx="25">
                  <c:v>998.69489174317789</c:v>
                </c:pt>
                <c:pt idx="26">
                  <c:v>1009.486056666333</c:v>
                </c:pt>
                <c:pt idx="27">
                  <c:v>1019.8905585383008</c:v>
                </c:pt>
                <c:pt idx="28">
                  <c:v>1029.9222520556054</c:v>
                </c:pt>
                <c:pt idx="29">
                  <c:v>1039.5944954809504</c:v>
                </c:pt>
                <c:pt idx="30">
                  <c:v>1048.9201684311608</c:v>
                </c:pt>
                <c:pt idx="31">
                  <c:v>1057.9116890277576</c:v>
                </c:pt>
                <c:pt idx="32">
                  <c:v>1066.5810304330016</c:v>
                </c:pt>
                <c:pt idx="33">
                  <c:v>1074.9397367934282</c:v>
                </c:pt>
                <c:pt idx="34">
                  <c:v>1082.9989386121006</c:v>
                </c:pt>
                <c:pt idx="35">
                  <c:v>1090.7693675700546</c:v>
                </c:pt>
                <c:pt idx="36">
                  <c:v>1098.2613708166684</c:v>
                </c:pt>
                <c:pt idx="37">
                  <c:v>1105.4849247479885</c:v>
                </c:pt>
                <c:pt idx="38">
                  <c:v>1112.4496482913578</c:v>
                </c:pt>
                <c:pt idx="39">
                  <c:v>1119.1648157140364</c:v>
                </c:pt>
                <c:pt idx="40">
                  <c:v>1125.6393689728711</c:v>
                </c:pt>
                <c:pt idx="41">
                  <c:v>1131.8819296214576</c:v>
                </c:pt>
                <c:pt idx="42">
                  <c:v>1137.9008102906544</c:v>
                </c:pt>
                <c:pt idx="43">
                  <c:v>1143.7040257577289</c:v>
                </c:pt>
                <c:pt idx="44">
                  <c:v>1149.2993036188848</c:v>
                </c:pt>
                <c:pt idx="45">
                  <c:v>1154.6940945793726</c:v>
                </c:pt>
                <c:pt idx="46">
                  <c:v>1158.2492726598962</c:v>
                </c:pt>
                <c:pt idx="47">
                  <c:v>1161.6770635663827</c:v>
                </c:pt>
                <c:pt idx="48">
                  <c:v>1164.9820317655735</c:v>
                </c:pt>
                <c:pt idx="49">
                  <c:v>1168.1685781727633</c:v>
                </c:pt>
                <c:pt idx="50">
                  <c:v>1171.240946012085</c:v>
                </c:pt>
                <c:pt idx="51">
                  <c:v>1174.2032264668121</c:v>
                </c:pt>
                <c:pt idx="52">
                  <c:v>1177.0593641272017</c:v>
                </c:pt>
                <c:pt idx="53">
                  <c:v>1179.813162243136</c:v>
                </c:pt>
                <c:pt idx="54">
                  <c:v>1182.4682877885514</c:v>
                </c:pt>
                <c:pt idx="55">
                  <c:v>1185.0282763444027</c:v>
                </c:pt>
                <c:pt idx="56">
                  <c:v>1189.1428465216648</c:v>
                </c:pt>
                <c:pt idx="57">
                  <c:v>1193.1099856967692</c:v>
                </c:pt>
                <c:pt idx="58">
                  <c:v>1196.9349765358177</c:v>
                </c:pt>
                <c:pt idx="59">
                  <c:v>1200.6229124193426</c:v>
                </c:pt>
                <c:pt idx="60">
                  <c:v>1204.1787042246831</c:v>
                </c:pt>
                <c:pt idx="61">
                  <c:v>1207.6070868653385</c:v>
                </c:pt>
                <c:pt idx="62">
                  <c:v>1210.9126255960066</c:v>
                </c:pt>
                <c:pt idx="63">
                  <c:v>1214.0997220917059</c:v>
                </c:pt>
                <c:pt idx="64">
                  <c:v>1217.1726203090698</c:v>
                </c:pt>
                <c:pt idx="65">
                  <c:v>1220.1354121376264</c:v>
                </c:pt>
                <c:pt idx="66">
                  <c:v>1222.9920428485814</c:v>
                </c:pt>
                <c:pt idx="67">
                  <c:v>1225.7463163483662</c:v>
                </c:pt>
                <c:pt idx="68">
                  <c:v>1228.4019002439406</c:v>
                </c:pt>
                <c:pt idx="69">
                  <c:v>1230.9623307266022</c:v>
                </c:pt>
                <c:pt idx="70">
                  <c:v>1233.4310172807973</c:v>
                </c:pt>
                <c:pt idx="71">
                  <c:v>1235.8112472242121</c:v>
                </c:pt>
                <c:pt idx="72">
                  <c:v>1238.1061900851848</c:v>
                </c:pt>
                <c:pt idx="73">
                  <c:v>1240.3189018232672</c:v>
                </c:pt>
                <c:pt idx="74">
                  <c:v>1242.4523288985597</c:v>
                </c:pt>
                <c:pt idx="75">
                  <c:v>1244.5093121952339</c:v>
                </c:pt>
                <c:pt idx="76">
                  <c:v>1246.4925908044715</c:v>
                </c:pt>
                <c:pt idx="77">
                  <c:v>1248.4048056718555</c:v>
                </c:pt>
                <c:pt idx="78">
                  <c:v>1250.2485031140668</c:v>
                </c:pt>
                <c:pt idx="79">
                  <c:v>1252.0261382095757</c:v>
                </c:pt>
                <c:pt idx="80">
                  <c:v>1253.7400780678402</c:v>
                </c:pt>
                <c:pt idx="81">
                  <c:v>1255.3926049813604</c:v>
                </c:pt>
                <c:pt idx="82">
                  <c:v>1256.9859194647956</c:v>
                </c:pt>
                <c:pt idx="83">
                  <c:v>1258.5221431851803</c:v>
                </c:pt>
                <c:pt idx="84">
                  <c:v>1260.0033217871501</c:v>
                </c:pt>
                <c:pt idx="85">
                  <c:v>1261.4314276169337</c:v>
                </c:pt>
                <c:pt idx="86">
                  <c:v>1262.8083623487405</c:v>
                </c:pt>
                <c:pt idx="87">
                  <c:v>1264.1359595170427</c:v>
                </c:pt>
                <c:pt idx="88">
                  <c:v>1265.4159869581188</c:v>
                </c:pt>
                <c:pt idx="89">
                  <c:v>1266.6501491641168</c:v>
                </c:pt>
                <c:pt idx="90">
                  <c:v>1267.8400895527641</c:v>
                </c:pt>
                <c:pt idx="91">
                  <c:v>1268.9873926557541</c:v>
                </c:pt>
                <c:pt idx="92">
                  <c:v>1270.093586228717</c:v>
                </c:pt>
                <c:pt idx="93">
                  <c:v>1271.1601432855875</c:v>
                </c:pt>
                <c:pt idx="94">
                  <c:v>1272.1884840600819</c:v>
                </c:pt>
                <c:pt idx="95">
                  <c:v>1273.1799778968864</c:v>
                </c:pt>
                <c:pt idx="96">
                  <c:v>1274.1359450750858</c:v>
                </c:pt>
                <c:pt idx="97">
                  <c:v>1275.0576585662564</c:v>
                </c:pt>
                <c:pt idx="98">
                  <c:v>1275.9463457295597</c:v>
                </c:pt>
                <c:pt idx="99">
                  <c:v>1276.8031899461043</c:v>
                </c:pt>
                <c:pt idx="100">
                  <c:v>1277.6293321947408</c:v>
                </c:pt>
                <c:pt idx="101">
                  <c:v>1276.7795628563972</c:v>
                </c:pt>
                <c:pt idx="102">
                  <c:v>1275.9602419828402</c:v>
                </c:pt>
                <c:pt idx="103">
                  <c:v>1275.1702785615257</c:v>
                </c:pt>
                <c:pt idx="104">
                  <c:v>1274.4086206724674</c:v>
                </c:pt>
                <c:pt idx="105">
                  <c:v>1273.6742540874932</c:v>
                </c:pt>
                <c:pt idx="106">
                  <c:v>1272.9662009196952</c:v>
                </c:pt>
                <c:pt idx="107">
                  <c:v>1272.2835183212667</c:v>
                </c:pt>
                <c:pt idx="108">
                  <c:v>1271.6252972280031</c:v>
                </c:pt>
                <c:pt idx="109">
                  <c:v>1270.9906611487847</c:v>
                </c:pt>
                <c:pt idx="110">
                  <c:v>1270.3787649984372</c:v>
                </c:pt>
                <c:pt idx="111">
                  <c:v>1269.7887939724101</c:v>
                </c:pt>
                <c:pt idx="112">
                  <c:v>1269.2199624617792</c:v>
                </c:pt>
                <c:pt idx="113">
                  <c:v>1268.6715130071243</c:v>
                </c:pt>
                <c:pt idx="114">
                  <c:v>1268.1427152898927</c:v>
                </c:pt>
                <c:pt idx="115">
                  <c:v>1267.6328651599013</c:v>
                </c:pt>
                <c:pt idx="116">
                  <c:v>1267.141283697687</c:v>
                </c:pt>
                <c:pt idx="117">
                  <c:v>1266.6673163104535</c:v>
                </c:pt>
                <c:pt idx="118">
                  <c:v>1266.2103318604115</c:v>
                </c:pt>
                <c:pt idx="119">
                  <c:v>1265.7697218243516</c:v>
                </c:pt>
                <c:pt idx="120">
                  <c:v>1265.3448994833309</c:v>
                </c:pt>
                <c:pt idx="121">
                  <c:v>1266.5816088563952</c:v>
                </c:pt>
                <c:pt idx="122">
                  <c:v>1267.7740051434282</c:v>
                </c:pt>
                <c:pt idx="123">
                  <c:v>1268.9236761464115</c:v>
                </c:pt>
                <c:pt idx="124">
                  <c:v>1270.0321527740848</c:v>
                </c:pt>
                <c:pt idx="125">
                  <c:v>1271.1009110805132</c:v>
                </c:pt>
                <c:pt idx="126">
                  <c:v>1272.1313742306086</c:v>
                </c:pt>
                <c:pt idx="127">
                  <c:v>1273.1249143952259</c:v>
                </c:pt>
                <c:pt idx="128">
                  <c:v>1274.0828545783522</c:v>
                </c:pt>
                <c:pt idx="129">
                  <c:v>1275.0064703788287</c:v>
                </c:pt>
                <c:pt idx="130">
                  <c:v>1275.8969916889434</c:v>
                </c:pt>
                <c:pt idx="131">
                  <c:v>1276.7556043321656</c:v>
                </c:pt>
                <c:pt idx="132">
                  <c:v>1277.5834516421935</c:v>
                </c:pt>
                <c:pt idx="133">
                  <c:v>1278.3816359854247</c:v>
                </c:pt>
                <c:pt idx="134">
                  <c:v>1279.1512202288743</c:v>
                </c:pt>
                <c:pt idx="135">
                  <c:v>1279.8932291554938</c:v>
                </c:pt>
                <c:pt idx="136">
                  <c:v>1280.6086508287797</c:v>
                </c:pt>
                <c:pt idx="137">
                  <c:v>1281.2984379084842</c:v>
                </c:pt>
                <c:pt idx="138">
                  <c:v>1281.9635089191813</c:v>
                </c:pt>
                <c:pt idx="139">
                  <c:v>1282.6047494733818</c:v>
                </c:pt>
                <c:pt idx="140">
                  <c:v>1283.2230134508181</c:v>
                </c:pt>
                <c:pt idx="141">
                  <c:v>1283.8191241354768</c:v>
                </c:pt>
                <c:pt idx="142">
                  <c:v>1284.393875311888</c:v>
                </c:pt>
                <c:pt idx="143">
                  <c:v>1284.9480323221337</c:v>
                </c:pt>
                <c:pt idx="144">
                  <c:v>1285.4823330849824</c:v>
                </c:pt>
                <c:pt idx="145">
                  <c:v>1285.9974890785047</c:v>
                </c:pt>
                <c:pt idx="146">
                  <c:v>1286.4941862874832</c:v>
                </c:pt>
                <c:pt idx="147">
                  <c:v>1286.9730861168732</c:v>
                </c:pt>
                <c:pt idx="148">
                  <c:v>1287.4348262725334</c:v>
                </c:pt>
                <c:pt idx="149">
                  <c:v>1287.8800216103994</c:v>
                </c:pt>
                <c:pt idx="150">
                  <c:v>1288.3092649552284</c:v>
                </c:pt>
                <c:pt idx="151">
                  <c:v>1288.7231278900094</c:v>
                </c:pt>
                <c:pt idx="152">
                  <c:v>1289.1221615170859</c:v>
                </c:pt>
                <c:pt idx="153">
                  <c:v>1289.506897192007</c:v>
                </c:pt>
                <c:pt idx="154">
                  <c:v>1289.8778472310839</c:v>
                </c:pt>
                <c:pt idx="155">
                  <c:v>1290.235505593593</c:v>
                </c:pt>
                <c:pt idx="156">
                  <c:v>1290.5803485395354</c:v>
                </c:pt>
                <c:pt idx="157">
                  <c:v>1290.9128352638272</c:v>
                </c:pt>
                <c:pt idx="158">
                  <c:v>1291.2334085077664</c:v>
                </c:pt>
                <c:pt idx="159">
                  <c:v>1291.5424951485895</c:v>
                </c:pt>
                <c:pt idx="160">
                  <c:v>1291.8405067679048</c:v>
                </c:pt>
                <c:pt idx="161">
                  <c:v>1292.1278401997552</c:v>
                </c:pt>
                <c:pt idx="162">
                  <c:v>1292.4048780590458</c:v>
                </c:pt>
                <c:pt idx="163">
                  <c:v>1292.6719892510368</c:v>
                </c:pt>
                <c:pt idx="164">
                  <c:v>1292.929529462579</c:v>
                </c:pt>
                <c:pt idx="165">
                  <c:v>1293.1778416357481</c:v>
                </c:pt>
                <c:pt idx="166">
                  <c:v>1291.7709467095101</c:v>
                </c:pt>
                <c:pt idx="167">
                  <c:v>1290.414462863888</c:v>
                </c:pt>
                <c:pt idx="168">
                  <c:v>1289.1065837969315</c:v>
                </c:pt>
                <c:pt idx="169">
                  <c:v>1287.8455679291028</c:v>
                </c:pt>
                <c:pt idx="170">
                  <c:v>1286.6297360841786</c:v>
                </c:pt>
                <c:pt idx="171">
                  <c:v>1285.4574692532481</c:v>
                </c:pt>
                <c:pt idx="172">
                  <c:v>1284.3272064388332</c:v>
                </c:pt>
                <c:pt idx="173">
                  <c:v>1283.237442576253</c:v>
                </c:pt>
                <c:pt idx="174">
                  <c:v>1282.1867265294723</c:v>
                </c:pt>
                <c:pt idx="175">
                  <c:v>1281.1736591587585</c:v>
                </c:pt>
                <c:pt idx="176">
                  <c:v>1281.8432011725808</c:v>
                </c:pt>
                <c:pt idx="177">
                  <c:v>1282.4887525273957</c:v>
                </c:pt>
                <c:pt idx="178">
                  <c:v>1283.1111728432238</c:v>
                </c:pt>
                <c:pt idx="179">
                  <c:v>1283.7112909386565</c:v>
                </c:pt>
                <c:pt idx="180">
                  <c:v>1284.2899059345159</c:v>
                </c:pt>
                <c:pt idx="181">
                  <c:v>1284.8477883179694</c:v>
                </c:pt>
                <c:pt idx="182">
                  <c:v>1285.3856809685137</c:v>
                </c:pt>
                <c:pt idx="183">
                  <c:v>1285.9043001471996</c:v>
                </c:pt>
                <c:pt idx="184">
                  <c:v>1286.4043364504066</c:v>
                </c:pt>
                <c:pt idx="185">
                  <c:v>1286.8864557294482</c:v>
                </c:pt>
                <c:pt idx="186">
                  <c:v>1287.3512999772213</c:v>
                </c:pt>
                <c:pt idx="187">
                  <c:v>1287.7994881830889</c:v>
                </c:pt>
                <c:pt idx="188">
                  <c:v>1288.2316171571292</c:v>
                </c:pt>
                <c:pt idx="189">
                  <c:v>1288.6482623248521</c:v>
                </c:pt>
                <c:pt idx="190">
                  <c:v>1289.0499784934389</c:v>
                </c:pt>
                <c:pt idx="191">
                  <c:v>1289.4373005905272</c:v>
                </c:pt>
                <c:pt idx="192">
                  <c:v>1289.810744376523</c:v>
                </c:pt>
                <c:pt idx="193">
                  <c:v>1290.1708071313915</c:v>
                </c:pt>
                <c:pt idx="194">
                  <c:v>1290.5179683168365</c:v>
                </c:pt>
                <c:pt idx="195">
                  <c:v>1290.8526902147553</c:v>
                </c:pt>
                <c:pt idx="196">
                  <c:v>1291.1754185428167</c:v>
                </c:pt>
                <c:pt idx="197">
                  <c:v>1291.4865830479805</c:v>
                </c:pt>
                <c:pt idx="198">
                  <c:v>1291.7865980787508</c:v>
                </c:pt>
                <c:pt idx="199">
                  <c:v>1292.0758631369254</c:v>
                </c:pt>
                <c:pt idx="200">
                  <c:v>1292.3547634095746</c:v>
                </c:pt>
                <c:pt idx="201">
                  <c:v>1292.6236702819594</c:v>
                </c:pt>
                <c:pt idx="202">
                  <c:v>1292.8829418320684</c:v>
                </c:pt>
                <c:pt idx="203">
                  <c:v>1293.1329233074393</c:v>
                </c:pt>
                <c:pt idx="204">
                  <c:v>1293.3739475848893</c:v>
                </c:pt>
                <c:pt idx="205">
                  <c:v>1293.6063356137795</c:v>
                </c:pt>
                <c:pt idx="206">
                  <c:v>1293.8303968433897</c:v>
                </c:pt>
                <c:pt idx="207">
                  <c:v>1294.0464296349855</c:v>
                </c:pt>
                <c:pt idx="208">
                  <c:v>1294.2547216591151</c:v>
                </c:pt>
                <c:pt idx="209">
                  <c:v>1294.4555502786764</c:v>
                </c:pt>
                <c:pt idx="210">
                  <c:v>1294.6491829182523</c:v>
                </c:pt>
                <c:pt idx="211">
                  <c:v>1294.8358774202165</c:v>
                </c:pt>
                <c:pt idx="212">
                  <c:v>1295.0158823880772</c:v>
                </c:pt>
                <c:pt idx="213">
                  <c:v>1295.1894375175193</c:v>
                </c:pt>
                <c:pt idx="214">
                  <c:v>1295.3567739155847</c:v>
                </c:pt>
                <c:pt idx="215">
                  <c:v>1293.8718046934155</c:v>
                </c:pt>
                <c:pt idx="216">
                  <c:v>1292.4400440668385</c:v>
                </c:pt>
                <c:pt idx="217">
                  <c:v>1291.0595854948945</c:v>
                </c:pt>
                <c:pt idx="218">
                  <c:v>1289.7285907507455</c:v>
                </c:pt>
                <c:pt idx="219">
                  <c:v>1288.4452874738806</c:v>
                </c:pt>
                <c:pt idx="220">
                  <c:v>1287.2079668100291</c:v>
                </c:pt>
                <c:pt idx="221">
                  <c:v>1286.014981135643</c:v>
                </c:pt>
                <c:pt idx="222">
                  <c:v>1284.8647418639082</c:v>
                </c:pt>
                <c:pt idx="223">
                  <c:v>1283.7557173293746</c:v>
                </c:pt>
                <c:pt idx="224">
                  <c:v>1282.6864307483816</c:v>
                </c:pt>
                <c:pt idx="225">
                  <c:v>1281.6554582525632</c:v>
                </c:pt>
                <c:pt idx="226">
                  <c:v>1280.6614269928173</c:v>
                </c:pt>
                <c:pt idx="227">
                  <c:v>1279.7030133112114</c:v>
                </c:pt>
                <c:pt idx="228">
                  <c:v>1278.7789409783909</c:v>
                </c:pt>
                <c:pt idx="229">
                  <c:v>1277.8879794941461</c:v>
                </c:pt>
                <c:pt idx="230">
                  <c:v>1277.0289424488699</c:v>
                </c:pt>
                <c:pt idx="231">
                  <c:v>1277.8469956587273</c:v>
                </c:pt>
                <c:pt idx="232">
                  <c:v>1278.635736838567</c:v>
                </c:pt>
                <c:pt idx="233">
                  <c:v>1279.3962162808309</c:v>
                </c:pt>
                <c:pt idx="234">
                  <c:v>1280.1294466444638</c:v>
                </c:pt>
                <c:pt idx="235">
                  <c:v>1280.8364043033755</c:v>
                </c:pt>
                <c:pt idx="236">
                  <c:v>1281.5180306465854</c:v>
                </c:pt>
                <c:pt idx="237">
                  <c:v>1282.1752333317834</c:v>
                </c:pt>
                <c:pt idx="238">
                  <c:v>1282.8088874939708</c:v>
                </c:pt>
                <c:pt idx="239">
                  <c:v>1283.4198369107953</c:v>
                </c:pt>
                <c:pt idx="240">
                  <c:v>1284.0088951261307</c:v>
                </c:pt>
                <c:pt idx="241">
                  <c:v>1284.5768465333979</c:v>
                </c:pt>
                <c:pt idx="242">
                  <c:v>1285.1244474200655</c:v>
                </c:pt>
                <c:pt idx="243">
                  <c:v>1285.6524269747288</c:v>
                </c:pt>
                <c:pt idx="244">
                  <c:v>1286.1614882581002</c:v>
                </c:pt>
                <c:pt idx="245">
                  <c:v>1286.65230913921</c:v>
                </c:pt>
                <c:pt idx="246">
                  <c:v>1287.1255431980605</c:v>
                </c:pt>
                <c:pt idx="247">
                  <c:v>1287.5818205959363</c:v>
                </c:pt>
                <c:pt idx="248">
                  <c:v>1288.0217489145323</c:v>
                </c:pt>
                <c:pt idx="249">
                  <c:v>1288.4459139650116</c:v>
                </c:pt>
                <c:pt idx="250">
                  <c:v>1288.8548805680769</c:v>
                </c:pt>
                <c:pt idx="251">
                  <c:v>1289.2491933060865</c:v>
                </c:pt>
                <c:pt idx="252">
                  <c:v>1289.6293772482259</c:v>
                </c:pt>
                <c:pt idx="253">
                  <c:v>1289.9959386496921</c:v>
                </c:pt>
                <c:pt idx="254">
                  <c:v>1290.3493656258249</c:v>
                </c:pt>
                <c:pt idx="255">
                  <c:v>1290.690128802087</c:v>
                </c:pt>
                <c:pt idx="256">
                  <c:v>1291.0186819407481</c:v>
                </c:pt>
                <c:pt idx="257">
                  <c:v>1291.3354625451207</c:v>
                </c:pt>
                <c:pt idx="258">
                  <c:v>1291.6408924421403</c:v>
                </c:pt>
                <c:pt idx="259">
                  <c:v>1291.9353783440724</c:v>
                </c:pt>
                <c:pt idx="260">
                  <c:v>1292.219312390094</c:v>
                </c:pt>
                <c:pt idx="261">
                  <c:v>1292.4930726684686</c:v>
                </c:pt>
                <c:pt idx="262">
                  <c:v>1292.7570237200096</c:v>
                </c:pt>
                <c:pt idx="263">
                  <c:v>1293.0115170235058</c:v>
                </c:pt>
                <c:pt idx="264">
                  <c:v>1293.2568914637525</c:v>
                </c:pt>
                <c:pt idx="265">
                  <c:v>1293.4934737828128</c:v>
                </c:pt>
                <c:pt idx="266">
                  <c:v>1293.7215790151081</c:v>
                </c:pt>
                <c:pt idx="267">
                  <c:v>1293.9415109069218</c:v>
                </c:pt>
                <c:pt idx="268">
                  <c:v>1294.1535623208683</c:v>
                </c:pt>
                <c:pt idx="269">
                  <c:v>1294.3580156258699</c:v>
                </c:pt>
                <c:pt idx="270">
                  <c:v>1294.555143073163</c:v>
                </c:pt>
                <c:pt idx="271">
                  <c:v>1294.7452071588277</c:v>
                </c:pt>
                <c:pt idx="272">
                  <c:v>1294.9284609733302</c:v>
                </c:pt>
                <c:pt idx="273">
                  <c:v>1295.105148538539</c:v>
                </c:pt>
                <c:pt idx="274">
                  <c:v>1295.2755051326656</c:v>
                </c:pt>
                <c:pt idx="275">
                  <c:v>1295.4397576035631</c:v>
                </c:pt>
                <c:pt idx="276">
                  <c:v>1293.951814955798</c:v>
                </c:pt>
                <c:pt idx="277">
                  <c:v>1292.5171874457658</c:v>
                </c:pt>
                <c:pt idx="278">
                  <c:v>1291.1339647149489</c:v>
                </c:pt>
                <c:pt idx="279">
                  <c:v>1289.800304855738</c:v>
                </c:pt>
                <c:pt idx="280">
                  <c:v>1288.5144319587394</c:v>
                </c:pt>
                <c:pt idx="281">
                  <c:v>1287.2746337479618</c:v>
                </c:pt>
                <c:pt idx="282">
                  <c:v>1286.0792593007397</c:v>
                </c:pt>
                <c:pt idx="283">
                  <c:v>1284.9267168493559</c:v>
                </c:pt>
                <c:pt idx="284">
                  <c:v>1283.815471661432</c:v>
                </c:pt>
                <c:pt idx="285">
                  <c:v>1282.7440439962722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92-4CA6-8900-C48523EBADE1}"/>
            </c:ext>
          </c:extLst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92-4CA6-8900-C48523EBAD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7200624"/>
        <c:axId val="405803632"/>
      </c:scatterChart>
      <c:valAx>
        <c:axId val="40720062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05803632"/>
        <c:crosses val="autoZero"/>
        <c:crossBetween val="midCat"/>
        <c:majorUnit val="2.0833333330000002E-2"/>
      </c:valAx>
      <c:valAx>
        <c:axId val="405803632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0720062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576.86855203836819</c:v>
                </c:pt>
                <c:pt idx="2">
                  <c:v>602.77436498544012</c:v>
                </c:pt>
                <c:pt idx="3">
                  <c:v>627.75193517568846</c:v>
                </c:pt>
                <c:pt idx="4">
                  <c:v>651.83452289001423</c:v>
                </c:pt>
                <c:pt idx="5">
                  <c:v>675.05419664533554</c:v>
                </c:pt>
                <c:pt idx="6">
                  <c:v>697.44187589721366</c:v>
                </c:pt>
                <c:pt idx="7">
                  <c:v>719.02737221238579</c:v>
                </c:pt>
                <c:pt idx="8">
                  <c:v>739.8394289660223</c:v>
                </c:pt>
                <c:pt idx="9">
                  <c:v>759.90575961657782</c:v>
                </c:pt>
                <c:pt idx="10">
                  <c:v>779.25308460919621</c:v>
                </c:pt>
                <c:pt idx="11">
                  <c:v>797.90716695681431</c:v>
                </c:pt>
                <c:pt idx="12">
                  <c:v>815.89284654634321</c:v>
                </c:pt>
                <c:pt idx="13">
                  <c:v>833.23407321560887</c:v>
                </c:pt>
                <c:pt idx="14">
                  <c:v>849.95393864509924</c:v>
                </c:pt>
                <c:pt idx="15">
                  <c:v>866.07470710698226</c:v>
                </c:pt>
                <c:pt idx="16">
                  <c:v>881.61784511234407</c:v>
                </c:pt>
                <c:pt idx="17">
                  <c:v>896.60404999612172</c:v>
                </c:pt>
                <c:pt idx="18">
                  <c:v>911.05327747779802</c:v>
                </c:pt>
                <c:pt idx="19">
                  <c:v>924.9847682345561</c:v>
                </c:pt>
                <c:pt idx="20">
                  <c:v>938.41707352227911</c:v>
                </c:pt>
                <c:pt idx="21">
                  <c:v>951.3680798785133</c:v>
                </c:pt>
                <c:pt idx="22">
                  <c:v>963.85503294028774</c:v>
                </c:pt>
                <c:pt idx="23">
                  <c:v>975.89456040850632</c:v>
                </c:pt>
                <c:pt idx="24">
                  <c:v>987.50269418949404</c:v>
                </c:pt>
                <c:pt idx="25">
                  <c:v>998.69489174317789</c:v>
                </c:pt>
                <c:pt idx="26">
                  <c:v>1009.486056666333</c:v>
                </c:pt>
                <c:pt idx="27">
                  <c:v>1019.8905585383008</c:v>
                </c:pt>
                <c:pt idx="28">
                  <c:v>1029.9222520556054</c:v>
                </c:pt>
                <c:pt idx="29">
                  <c:v>1039.5944954809504</c:v>
                </c:pt>
                <c:pt idx="30">
                  <c:v>1048.9201684311608</c:v>
                </c:pt>
                <c:pt idx="31">
                  <c:v>1057.9116890277576</c:v>
                </c:pt>
                <c:pt idx="32">
                  <c:v>1066.5810304330016</c:v>
                </c:pt>
                <c:pt idx="33">
                  <c:v>1074.9397367934282</c:v>
                </c:pt>
                <c:pt idx="34">
                  <c:v>1082.9989386121006</c:v>
                </c:pt>
                <c:pt idx="35">
                  <c:v>1090.7693675700546</c:v>
                </c:pt>
                <c:pt idx="36">
                  <c:v>1098.2613708166684</c:v>
                </c:pt>
                <c:pt idx="37">
                  <c:v>1105.4849247479885</c:v>
                </c:pt>
                <c:pt idx="38">
                  <c:v>1112.4496482913578</c:v>
                </c:pt>
                <c:pt idx="39">
                  <c:v>1119.1648157140364</c:v>
                </c:pt>
                <c:pt idx="40">
                  <c:v>1125.6393689728711</c:v>
                </c:pt>
                <c:pt idx="41">
                  <c:v>1131.8819296214576</c:v>
                </c:pt>
                <c:pt idx="42">
                  <c:v>1137.9008102906544</c:v>
                </c:pt>
                <c:pt idx="43">
                  <c:v>1143.7040257577289</c:v>
                </c:pt>
                <c:pt idx="44">
                  <c:v>1149.2993036188848</c:v>
                </c:pt>
                <c:pt idx="45">
                  <c:v>1154.6940945793726</c:v>
                </c:pt>
                <c:pt idx="46">
                  <c:v>1158.2492726598962</c:v>
                </c:pt>
                <c:pt idx="47">
                  <c:v>1161.6770635663827</c:v>
                </c:pt>
                <c:pt idx="48">
                  <c:v>1164.9820317655735</c:v>
                </c:pt>
                <c:pt idx="49">
                  <c:v>1168.1685781727633</c:v>
                </c:pt>
                <c:pt idx="50">
                  <c:v>1171.240946012085</c:v>
                </c:pt>
                <c:pt idx="51">
                  <c:v>1174.2032264668121</c:v>
                </c:pt>
                <c:pt idx="52">
                  <c:v>1177.0593641272017</c:v>
                </c:pt>
                <c:pt idx="53">
                  <c:v>1179.813162243136</c:v>
                </c:pt>
                <c:pt idx="54">
                  <c:v>1182.4682877885514</c:v>
                </c:pt>
                <c:pt idx="55">
                  <c:v>1185.0282763444027</c:v>
                </c:pt>
                <c:pt idx="56">
                  <c:v>1189.1428465216648</c:v>
                </c:pt>
                <c:pt idx="57">
                  <c:v>1193.1099856967692</c:v>
                </c:pt>
                <c:pt idx="58">
                  <c:v>1196.9349765358177</c:v>
                </c:pt>
                <c:pt idx="59">
                  <c:v>1200.6229124193426</c:v>
                </c:pt>
                <c:pt idx="60">
                  <c:v>1204.1787042246831</c:v>
                </c:pt>
                <c:pt idx="61">
                  <c:v>1207.6070868653385</c:v>
                </c:pt>
                <c:pt idx="62">
                  <c:v>1210.9126255960066</c:v>
                </c:pt>
                <c:pt idx="63">
                  <c:v>1214.0997220917059</c:v>
                </c:pt>
                <c:pt idx="64">
                  <c:v>1217.1726203090698</c:v>
                </c:pt>
                <c:pt idx="65">
                  <c:v>1220.1354121376264</c:v>
                </c:pt>
                <c:pt idx="66">
                  <c:v>1222.9920428485814</c:v>
                </c:pt>
                <c:pt idx="67">
                  <c:v>1225.7463163483662</c:v>
                </c:pt>
                <c:pt idx="68">
                  <c:v>1228.4019002439406</c:v>
                </c:pt>
                <c:pt idx="69">
                  <c:v>1230.9623307266022</c:v>
                </c:pt>
                <c:pt idx="70">
                  <c:v>1233.4310172807973</c:v>
                </c:pt>
                <c:pt idx="71">
                  <c:v>1235.8112472242121</c:v>
                </c:pt>
                <c:pt idx="72">
                  <c:v>1238.1061900851848</c:v>
                </c:pt>
                <c:pt idx="73">
                  <c:v>1240.3189018232672</c:v>
                </c:pt>
                <c:pt idx="74">
                  <c:v>1242.4523288985597</c:v>
                </c:pt>
                <c:pt idx="75">
                  <c:v>1244.5093121952339</c:v>
                </c:pt>
                <c:pt idx="76">
                  <c:v>1246.4925908044715</c:v>
                </c:pt>
                <c:pt idx="77">
                  <c:v>1248.4048056718555</c:v>
                </c:pt>
                <c:pt idx="78">
                  <c:v>1250.2485031140668</c:v>
                </c:pt>
                <c:pt idx="79">
                  <c:v>1252.0261382095757</c:v>
                </c:pt>
                <c:pt idx="80">
                  <c:v>1253.7400780678402</c:v>
                </c:pt>
                <c:pt idx="81">
                  <c:v>1255.3926049813604</c:v>
                </c:pt>
                <c:pt idx="82">
                  <c:v>1256.9859194647956</c:v>
                </c:pt>
                <c:pt idx="83">
                  <c:v>1258.5221431851803</c:v>
                </c:pt>
                <c:pt idx="84">
                  <c:v>1260.0033217871501</c:v>
                </c:pt>
                <c:pt idx="85">
                  <c:v>1261.4314276169337</c:v>
                </c:pt>
                <c:pt idx="86">
                  <c:v>1262.8083623487405</c:v>
                </c:pt>
                <c:pt idx="87">
                  <c:v>1264.1359595170427</c:v>
                </c:pt>
                <c:pt idx="88">
                  <c:v>1265.4159869581188</c:v>
                </c:pt>
                <c:pt idx="89">
                  <c:v>1266.6501491641168</c:v>
                </c:pt>
                <c:pt idx="90">
                  <c:v>1267.8400895527641</c:v>
                </c:pt>
                <c:pt idx="91">
                  <c:v>1268.9873926557541</c:v>
                </c:pt>
                <c:pt idx="92">
                  <c:v>1270.093586228717</c:v>
                </c:pt>
                <c:pt idx="93">
                  <c:v>1271.1601432855875</c:v>
                </c:pt>
                <c:pt idx="94">
                  <c:v>1272.1884840600819</c:v>
                </c:pt>
                <c:pt idx="95">
                  <c:v>1273.1799778968864</c:v>
                </c:pt>
                <c:pt idx="96">
                  <c:v>1274.1359450750858</c:v>
                </c:pt>
                <c:pt idx="97">
                  <c:v>1275.0576585662564</c:v>
                </c:pt>
                <c:pt idx="98">
                  <c:v>1275.9463457295597</c:v>
                </c:pt>
                <c:pt idx="99">
                  <c:v>1276.8031899461043</c:v>
                </c:pt>
                <c:pt idx="100">
                  <c:v>1277.6293321947408</c:v>
                </c:pt>
                <c:pt idx="101">
                  <c:v>1276.7795628563972</c:v>
                </c:pt>
                <c:pt idx="102">
                  <c:v>1275.9602419828402</c:v>
                </c:pt>
                <c:pt idx="103">
                  <c:v>1275.1702785615257</c:v>
                </c:pt>
                <c:pt idx="104">
                  <c:v>1274.4086206724674</c:v>
                </c:pt>
                <c:pt idx="105">
                  <c:v>1273.6742540874932</c:v>
                </c:pt>
                <c:pt idx="106">
                  <c:v>1272.9662009196952</c:v>
                </c:pt>
                <c:pt idx="107">
                  <c:v>1272.2835183212667</c:v>
                </c:pt>
                <c:pt idx="108">
                  <c:v>1271.6252972280031</c:v>
                </c:pt>
                <c:pt idx="109">
                  <c:v>1270.9906611487847</c:v>
                </c:pt>
                <c:pt idx="110">
                  <c:v>1270.3787649984372</c:v>
                </c:pt>
                <c:pt idx="111">
                  <c:v>1269.7887939724101</c:v>
                </c:pt>
                <c:pt idx="112">
                  <c:v>1269.2199624617792</c:v>
                </c:pt>
                <c:pt idx="113">
                  <c:v>1268.6715130071243</c:v>
                </c:pt>
                <c:pt idx="114">
                  <c:v>1268.1427152898927</c:v>
                </c:pt>
                <c:pt idx="115">
                  <c:v>1267.6328651599013</c:v>
                </c:pt>
                <c:pt idx="116">
                  <c:v>1267.141283697687</c:v>
                </c:pt>
                <c:pt idx="117">
                  <c:v>1266.6673163104535</c:v>
                </c:pt>
                <c:pt idx="118">
                  <c:v>1266.2103318604115</c:v>
                </c:pt>
                <c:pt idx="119">
                  <c:v>1265.7697218243516</c:v>
                </c:pt>
                <c:pt idx="120">
                  <c:v>1265.3448994833309</c:v>
                </c:pt>
                <c:pt idx="121">
                  <c:v>1266.5816088563952</c:v>
                </c:pt>
                <c:pt idx="122">
                  <c:v>1267.7740051434282</c:v>
                </c:pt>
                <c:pt idx="123">
                  <c:v>1268.9236761464115</c:v>
                </c:pt>
                <c:pt idx="124">
                  <c:v>1270.0321527740848</c:v>
                </c:pt>
                <c:pt idx="125">
                  <c:v>1271.1009110805132</c:v>
                </c:pt>
                <c:pt idx="126">
                  <c:v>1272.1313742306086</c:v>
                </c:pt>
                <c:pt idx="127">
                  <c:v>1273.1249143952259</c:v>
                </c:pt>
                <c:pt idx="128">
                  <c:v>1274.0828545783522</c:v>
                </c:pt>
                <c:pt idx="129">
                  <c:v>1275.0064703788287</c:v>
                </c:pt>
                <c:pt idx="130">
                  <c:v>1275.8969916889434</c:v>
                </c:pt>
                <c:pt idx="131">
                  <c:v>1276.7556043321656</c:v>
                </c:pt>
                <c:pt idx="132">
                  <c:v>1277.5834516421935</c:v>
                </c:pt>
                <c:pt idx="133">
                  <c:v>1278.3816359854247</c:v>
                </c:pt>
                <c:pt idx="134">
                  <c:v>1279.1512202288743</c:v>
                </c:pt>
                <c:pt idx="135">
                  <c:v>1279.8932291554938</c:v>
                </c:pt>
                <c:pt idx="136">
                  <c:v>1280.6086508287797</c:v>
                </c:pt>
                <c:pt idx="137">
                  <c:v>1281.2984379084842</c:v>
                </c:pt>
                <c:pt idx="138">
                  <c:v>1281.9635089191813</c:v>
                </c:pt>
                <c:pt idx="139">
                  <c:v>1282.6047494733818</c:v>
                </c:pt>
                <c:pt idx="140">
                  <c:v>1283.2230134508181</c:v>
                </c:pt>
                <c:pt idx="141">
                  <c:v>1283.8191241354768</c:v>
                </c:pt>
                <c:pt idx="142">
                  <c:v>1284.393875311888</c:v>
                </c:pt>
                <c:pt idx="143">
                  <c:v>1284.9480323221337</c:v>
                </c:pt>
                <c:pt idx="144">
                  <c:v>1285.4823330849824</c:v>
                </c:pt>
                <c:pt idx="145">
                  <c:v>1285.9974890785047</c:v>
                </c:pt>
                <c:pt idx="146">
                  <c:v>1286.4941862874832</c:v>
                </c:pt>
                <c:pt idx="147">
                  <c:v>1286.9730861168732</c:v>
                </c:pt>
                <c:pt idx="148">
                  <c:v>1287.4348262725334</c:v>
                </c:pt>
                <c:pt idx="149">
                  <c:v>1287.8800216103994</c:v>
                </c:pt>
                <c:pt idx="150">
                  <c:v>1288.3092649552284</c:v>
                </c:pt>
                <c:pt idx="151">
                  <c:v>1288.7231278900094</c:v>
                </c:pt>
                <c:pt idx="152">
                  <c:v>1289.1221615170859</c:v>
                </c:pt>
                <c:pt idx="153">
                  <c:v>1289.506897192007</c:v>
                </c:pt>
                <c:pt idx="154">
                  <c:v>1289.8778472310839</c:v>
                </c:pt>
                <c:pt idx="155">
                  <c:v>1290.235505593593</c:v>
                </c:pt>
                <c:pt idx="156">
                  <c:v>1290.5803485395354</c:v>
                </c:pt>
                <c:pt idx="157">
                  <c:v>1290.9128352638272</c:v>
                </c:pt>
                <c:pt idx="158">
                  <c:v>1291.2334085077664</c:v>
                </c:pt>
                <c:pt idx="159">
                  <c:v>1291.5424951485895</c:v>
                </c:pt>
                <c:pt idx="160">
                  <c:v>1291.8405067679048</c:v>
                </c:pt>
                <c:pt idx="161">
                  <c:v>1292.1278401997552</c:v>
                </c:pt>
                <c:pt idx="162">
                  <c:v>1292.4048780590458</c:v>
                </c:pt>
                <c:pt idx="163">
                  <c:v>1292.6719892510368</c:v>
                </c:pt>
                <c:pt idx="164">
                  <c:v>1292.929529462579</c:v>
                </c:pt>
                <c:pt idx="165">
                  <c:v>1293.1778416357481</c:v>
                </c:pt>
                <c:pt idx="166">
                  <c:v>1291.7709467095101</c:v>
                </c:pt>
                <c:pt idx="167">
                  <c:v>1290.414462863888</c:v>
                </c:pt>
                <c:pt idx="168">
                  <c:v>1289.1065837969315</c:v>
                </c:pt>
                <c:pt idx="169">
                  <c:v>1287.8455679291028</c:v>
                </c:pt>
                <c:pt idx="170">
                  <c:v>1286.6297360841786</c:v>
                </c:pt>
                <c:pt idx="171">
                  <c:v>1285.4574692532481</c:v>
                </c:pt>
                <c:pt idx="172">
                  <c:v>1284.3272064388332</c:v>
                </c:pt>
                <c:pt idx="173">
                  <c:v>1283.237442576253</c:v>
                </c:pt>
                <c:pt idx="174">
                  <c:v>1282.1867265294723</c:v>
                </c:pt>
                <c:pt idx="175">
                  <c:v>1281.1736591587585</c:v>
                </c:pt>
                <c:pt idx="176">
                  <c:v>1281.8432011725808</c:v>
                </c:pt>
                <c:pt idx="177">
                  <c:v>1282.4887525273957</c:v>
                </c:pt>
                <c:pt idx="178">
                  <c:v>1283.1111728432238</c:v>
                </c:pt>
                <c:pt idx="179">
                  <c:v>1283.7112909386565</c:v>
                </c:pt>
                <c:pt idx="180">
                  <c:v>1284.2899059345159</c:v>
                </c:pt>
                <c:pt idx="181">
                  <c:v>1284.8477883179694</c:v>
                </c:pt>
                <c:pt idx="182">
                  <c:v>1285.3856809685137</c:v>
                </c:pt>
                <c:pt idx="183">
                  <c:v>1285.9043001471996</c:v>
                </c:pt>
                <c:pt idx="184">
                  <c:v>1286.4043364504066</c:v>
                </c:pt>
                <c:pt idx="185">
                  <c:v>1286.8864557294482</c:v>
                </c:pt>
                <c:pt idx="186">
                  <c:v>1287.3512999772213</c:v>
                </c:pt>
                <c:pt idx="187">
                  <c:v>1287.7994881830889</c:v>
                </c:pt>
                <c:pt idx="188">
                  <c:v>1288.2316171571292</c:v>
                </c:pt>
                <c:pt idx="189">
                  <c:v>1288.6482623248521</c:v>
                </c:pt>
                <c:pt idx="190">
                  <c:v>1289.0499784934389</c:v>
                </c:pt>
                <c:pt idx="191">
                  <c:v>1289.4373005905272</c:v>
                </c:pt>
                <c:pt idx="192">
                  <c:v>1289.810744376523</c:v>
                </c:pt>
                <c:pt idx="193">
                  <c:v>1290.1708071313915</c:v>
                </c:pt>
                <c:pt idx="194">
                  <c:v>1290.5179683168365</c:v>
                </c:pt>
                <c:pt idx="195">
                  <c:v>1290.8526902147553</c:v>
                </c:pt>
                <c:pt idx="196">
                  <c:v>1291.1754185428167</c:v>
                </c:pt>
                <c:pt idx="197">
                  <c:v>1291.4865830479805</c:v>
                </c:pt>
                <c:pt idx="198">
                  <c:v>1291.7865980787508</c:v>
                </c:pt>
                <c:pt idx="199">
                  <c:v>1292.0758631369254</c:v>
                </c:pt>
                <c:pt idx="200">
                  <c:v>1292.3547634095746</c:v>
                </c:pt>
                <c:pt idx="201">
                  <c:v>1292.6236702819594</c:v>
                </c:pt>
                <c:pt idx="202">
                  <c:v>1292.8829418320684</c:v>
                </c:pt>
                <c:pt idx="203">
                  <c:v>1293.1329233074393</c:v>
                </c:pt>
                <c:pt idx="204">
                  <c:v>1293.3739475848893</c:v>
                </c:pt>
                <c:pt idx="205">
                  <c:v>1293.6063356137795</c:v>
                </c:pt>
                <c:pt idx="206">
                  <c:v>1293.8303968433897</c:v>
                </c:pt>
                <c:pt idx="207">
                  <c:v>1294.0464296349855</c:v>
                </c:pt>
                <c:pt idx="208">
                  <c:v>1294.2547216591151</c:v>
                </c:pt>
                <c:pt idx="209">
                  <c:v>1294.4555502786764</c:v>
                </c:pt>
                <c:pt idx="210">
                  <c:v>1294.6491829182523</c:v>
                </c:pt>
                <c:pt idx="211">
                  <c:v>1294.8358774202165</c:v>
                </c:pt>
                <c:pt idx="212">
                  <c:v>1295.0158823880772</c:v>
                </c:pt>
                <c:pt idx="213">
                  <c:v>1295.1894375175193</c:v>
                </c:pt>
                <c:pt idx="214">
                  <c:v>1295.3567739155847</c:v>
                </c:pt>
                <c:pt idx="215">
                  <c:v>1293.8718046934155</c:v>
                </c:pt>
                <c:pt idx="216">
                  <c:v>1292.4400440668385</c:v>
                </c:pt>
                <c:pt idx="217">
                  <c:v>1291.0595854948945</c:v>
                </c:pt>
                <c:pt idx="218">
                  <c:v>1289.7285907507455</c:v>
                </c:pt>
                <c:pt idx="219">
                  <c:v>1288.4452874738806</c:v>
                </c:pt>
                <c:pt idx="220">
                  <c:v>1287.2079668100291</c:v>
                </c:pt>
                <c:pt idx="221">
                  <c:v>1286.014981135643</c:v>
                </c:pt>
                <c:pt idx="222">
                  <c:v>1284.8647418639082</c:v>
                </c:pt>
                <c:pt idx="223">
                  <c:v>1283.7557173293746</c:v>
                </c:pt>
                <c:pt idx="224">
                  <c:v>1282.6864307483816</c:v>
                </c:pt>
                <c:pt idx="225">
                  <c:v>1281.6554582525632</c:v>
                </c:pt>
                <c:pt idx="226">
                  <c:v>1280.6614269928173</c:v>
                </c:pt>
                <c:pt idx="227">
                  <c:v>1279.7030133112114</c:v>
                </c:pt>
                <c:pt idx="228">
                  <c:v>1278.7789409783909</c:v>
                </c:pt>
                <c:pt idx="229">
                  <c:v>1277.8879794941461</c:v>
                </c:pt>
                <c:pt idx="230">
                  <c:v>1277.0289424488699</c:v>
                </c:pt>
                <c:pt idx="231">
                  <c:v>1277.8469956587273</c:v>
                </c:pt>
                <c:pt idx="232">
                  <c:v>1278.635736838567</c:v>
                </c:pt>
                <c:pt idx="233">
                  <c:v>1279.3962162808309</c:v>
                </c:pt>
                <c:pt idx="234">
                  <c:v>1280.1294466444638</c:v>
                </c:pt>
                <c:pt idx="235">
                  <c:v>1280.8364043033755</c:v>
                </c:pt>
                <c:pt idx="236">
                  <c:v>1281.5180306465854</c:v>
                </c:pt>
                <c:pt idx="237">
                  <c:v>1282.1752333317834</c:v>
                </c:pt>
                <c:pt idx="238">
                  <c:v>1282.8088874939708</c:v>
                </c:pt>
                <c:pt idx="239">
                  <c:v>1283.4198369107953</c:v>
                </c:pt>
                <c:pt idx="240">
                  <c:v>1284.0088951261307</c:v>
                </c:pt>
                <c:pt idx="241">
                  <c:v>1284.5768465333979</c:v>
                </c:pt>
                <c:pt idx="242">
                  <c:v>1285.1244474200655</c:v>
                </c:pt>
                <c:pt idx="243">
                  <c:v>1285.6524269747288</c:v>
                </c:pt>
                <c:pt idx="244">
                  <c:v>1286.1614882581002</c:v>
                </c:pt>
                <c:pt idx="245">
                  <c:v>1286.65230913921</c:v>
                </c:pt>
                <c:pt idx="246">
                  <c:v>1287.1255431980605</c:v>
                </c:pt>
                <c:pt idx="247">
                  <c:v>1287.5818205959363</c:v>
                </c:pt>
                <c:pt idx="248">
                  <c:v>1288.0217489145323</c:v>
                </c:pt>
                <c:pt idx="249">
                  <c:v>1288.4459139650116</c:v>
                </c:pt>
                <c:pt idx="250">
                  <c:v>1288.8548805680769</c:v>
                </c:pt>
                <c:pt idx="251">
                  <c:v>1289.2491933060865</c:v>
                </c:pt>
                <c:pt idx="252">
                  <c:v>1289.6293772482259</c:v>
                </c:pt>
                <c:pt idx="253">
                  <c:v>1289.9959386496921</c:v>
                </c:pt>
                <c:pt idx="254">
                  <c:v>1290.3493656258249</c:v>
                </c:pt>
                <c:pt idx="255">
                  <c:v>1290.690128802087</c:v>
                </c:pt>
                <c:pt idx="256">
                  <c:v>1291.0186819407481</c:v>
                </c:pt>
                <c:pt idx="257">
                  <c:v>1291.3354625451207</c:v>
                </c:pt>
                <c:pt idx="258">
                  <c:v>1291.6408924421403</c:v>
                </c:pt>
                <c:pt idx="259">
                  <c:v>1291.9353783440724</c:v>
                </c:pt>
                <c:pt idx="260">
                  <c:v>1292.219312390094</c:v>
                </c:pt>
                <c:pt idx="261">
                  <c:v>1292.4930726684686</c:v>
                </c:pt>
                <c:pt idx="262">
                  <c:v>1292.7570237200096</c:v>
                </c:pt>
                <c:pt idx="263">
                  <c:v>1293.0115170235058</c:v>
                </c:pt>
                <c:pt idx="264">
                  <c:v>1293.2568914637525</c:v>
                </c:pt>
                <c:pt idx="265">
                  <c:v>1293.4934737828128</c:v>
                </c:pt>
                <c:pt idx="266">
                  <c:v>1293.7215790151081</c:v>
                </c:pt>
                <c:pt idx="267">
                  <c:v>1293.9415109069218</c:v>
                </c:pt>
                <c:pt idx="268">
                  <c:v>1294.1535623208683</c:v>
                </c:pt>
                <c:pt idx="269">
                  <c:v>1294.3580156258699</c:v>
                </c:pt>
                <c:pt idx="270">
                  <c:v>1294.555143073163</c:v>
                </c:pt>
                <c:pt idx="271">
                  <c:v>1294.7452071588277</c:v>
                </c:pt>
                <c:pt idx="272">
                  <c:v>1294.9284609733302</c:v>
                </c:pt>
                <c:pt idx="273">
                  <c:v>1295.105148538539</c:v>
                </c:pt>
                <c:pt idx="274">
                  <c:v>1295.2755051326656</c:v>
                </c:pt>
                <c:pt idx="275">
                  <c:v>1295.4397576035631</c:v>
                </c:pt>
                <c:pt idx="276">
                  <c:v>1293.951814955798</c:v>
                </c:pt>
                <c:pt idx="277">
                  <c:v>1292.5171874457658</c:v>
                </c:pt>
                <c:pt idx="278">
                  <c:v>1291.1339647149489</c:v>
                </c:pt>
                <c:pt idx="279">
                  <c:v>1289.800304855738</c:v>
                </c:pt>
                <c:pt idx="280">
                  <c:v>1288.5144319587394</c:v>
                </c:pt>
                <c:pt idx="281">
                  <c:v>1287.2746337479618</c:v>
                </c:pt>
                <c:pt idx="282">
                  <c:v>1286.0792593007397</c:v>
                </c:pt>
                <c:pt idx="283">
                  <c:v>1284.9267168493559</c:v>
                </c:pt>
                <c:pt idx="284">
                  <c:v>1283.815471661432</c:v>
                </c:pt>
                <c:pt idx="285">
                  <c:v>1282.7440439962722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F11-49B2-AA0E-49CF2F64B69E}"/>
            </c:ext>
          </c:extLst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F11-49B2-AA0E-49CF2F64B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7200624"/>
        <c:axId val="405803632"/>
      </c:scatterChart>
      <c:valAx>
        <c:axId val="40720062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05803632"/>
        <c:crosses val="autoZero"/>
        <c:crossBetween val="midCat"/>
        <c:majorUnit val="2.0833333330000002E-2"/>
      </c:valAx>
      <c:valAx>
        <c:axId val="405803632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0720062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576.86855203836819</c:v>
                </c:pt>
                <c:pt idx="2">
                  <c:v>602.77436498544012</c:v>
                </c:pt>
                <c:pt idx="3">
                  <c:v>627.75193517568846</c:v>
                </c:pt>
                <c:pt idx="4">
                  <c:v>651.83452289001423</c:v>
                </c:pt>
                <c:pt idx="5">
                  <c:v>675.05419664533554</c:v>
                </c:pt>
                <c:pt idx="6">
                  <c:v>697.44187589721366</c:v>
                </c:pt>
                <c:pt idx="7">
                  <c:v>719.02737221238579</c:v>
                </c:pt>
                <c:pt idx="8">
                  <c:v>739.8394289660223</c:v>
                </c:pt>
                <c:pt idx="9">
                  <c:v>759.90575961657782</c:v>
                </c:pt>
                <c:pt idx="10">
                  <c:v>779.25308460919621</c:v>
                </c:pt>
                <c:pt idx="11">
                  <c:v>797.90716695681431</c:v>
                </c:pt>
                <c:pt idx="12">
                  <c:v>815.89284654634321</c:v>
                </c:pt>
                <c:pt idx="13">
                  <c:v>833.23407321560887</c:v>
                </c:pt>
                <c:pt idx="14">
                  <c:v>849.95393864509924</c:v>
                </c:pt>
                <c:pt idx="15">
                  <c:v>866.07470710698226</c:v>
                </c:pt>
                <c:pt idx="16">
                  <c:v>881.61784511234407</c:v>
                </c:pt>
                <c:pt idx="17">
                  <c:v>896.60404999612172</c:v>
                </c:pt>
                <c:pt idx="18">
                  <c:v>911.05327747779802</c:v>
                </c:pt>
                <c:pt idx="19">
                  <c:v>924.9847682345561</c:v>
                </c:pt>
                <c:pt idx="20">
                  <c:v>938.41707352227911</c:v>
                </c:pt>
                <c:pt idx="21">
                  <c:v>951.3680798785133</c:v>
                </c:pt>
                <c:pt idx="22">
                  <c:v>963.85503294028774</c:v>
                </c:pt>
                <c:pt idx="23">
                  <c:v>975.89456040850632</c:v>
                </c:pt>
                <c:pt idx="24">
                  <c:v>987.50269418949404</c:v>
                </c:pt>
                <c:pt idx="25">
                  <c:v>998.69489174317789</c:v>
                </c:pt>
                <c:pt idx="26">
                  <c:v>1009.486056666333</c:v>
                </c:pt>
                <c:pt idx="27">
                  <c:v>1019.8905585383008</c:v>
                </c:pt>
                <c:pt idx="28">
                  <c:v>1029.9222520556054</c:v>
                </c:pt>
                <c:pt idx="29">
                  <c:v>1039.5944954809504</c:v>
                </c:pt>
                <c:pt idx="30">
                  <c:v>1048.9201684311608</c:v>
                </c:pt>
                <c:pt idx="31">
                  <c:v>1057.9116890277576</c:v>
                </c:pt>
                <c:pt idx="32">
                  <c:v>1066.5810304330016</c:v>
                </c:pt>
                <c:pt idx="33">
                  <c:v>1074.9397367934282</c:v>
                </c:pt>
                <c:pt idx="34">
                  <c:v>1082.9989386121006</c:v>
                </c:pt>
                <c:pt idx="35">
                  <c:v>1090.7693675700546</c:v>
                </c:pt>
                <c:pt idx="36">
                  <c:v>1098.2613708166684</c:v>
                </c:pt>
                <c:pt idx="37">
                  <c:v>1105.4849247479885</c:v>
                </c:pt>
                <c:pt idx="38">
                  <c:v>1112.4496482913578</c:v>
                </c:pt>
                <c:pt idx="39">
                  <c:v>1119.1648157140364</c:v>
                </c:pt>
                <c:pt idx="40">
                  <c:v>1125.6393689728711</c:v>
                </c:pt>
                <c:pt idx="41">
                  <c:v>1131.8819296214576</c:v>
                </c:pt>
                <c:pt idx="42">
                  <c:v>1137.9008102906544</c:v>
                </c:pt>
                <c:pt idx="43">
                  <c:v>1143.7040257577289</c:v>
                </c:pt>
                <c:pt idx="44">
                  <c:v>1149.2993036188848</c:v>
                </c:pt>
                <c:pt idx="45">
                  <c:v>1154.6940945793726</c:v>
                </c:pt>
                <c:pt idx="46">
                  <c:v>1158.2492726598962</c:v>
                </c:pt>
                <c:pt idx="47">
                  <c:v>1161.6770635663827</c:v>
                </c:pt>
                <c:pt idx="48">
                  <c:v>1164.9820317655735</c:v>
                </c:pt>
                <c:pt idx="49">
                  <c:v>1168.1685781727633</c:v>
                </c:pt>
                <c:pt idx="50">
                  <c:v>1171.240946012085</c:v>
                </c:pt>
                <c:pt idx="51">
                  <c:v>1174.2032264668121</c:v>
                </c:pt>
                <c:pt idx="52">
                  <c:v>1177.0593641272017</c:v>
                </c:pt>
                <c:pt idx="53">
                  <c:v>1179.813162243136</c:v>
                </c:pt>
                <c:pt idx="54">
                  <c:v>1182.4682877885514</c:v>
                </c:pt>
                <c:pt idx="55">
                  <c:v>1185.0282763444027</c:v>
                </c:pt>
                <c:pt idx="56">
                  <c:v>1189.1428465216648</c:v>
                </c:pt>
                <c:pt idx="57">
                  <c:v>1193.1099856967692</c:v>
                </c:pt>
                <c:pt idx="58">
                  <c:v>1196.9349765358177</c:v>
                </c:pt>
                <c:pt idx="59">
                  <c:v>1200.6229124193426</c:v>
                </c:pt>
                <c:pt idx="60">
                  <c:v>1204.1787042246831</c:v>
                </c:pt>
                <c:pt idx="61">
                  <c:v>1207.6070868653385</c:v>
                </c:pt>
                <c:pt idx="62">
                  <c:v>1210.9126255960066</c:v>
                </c:pt>
                <c:pt idx="63">
                  <c:v>1214.0997220917059</c:v>
                </c:pt>
                <c:pt idx="64">
                  <c:v>1217.1726203090698</c:v>
                </c:pt>
                <c:pt idx="65">
                  <c:v>1220.1354121376264</c:v>
                </c:pt>
                <c:pt idx="66">
                  <c:v>1222.9920428485814</c:v>
                </c:pt>
                <c:pt idx="67">
                  <c:v>1225.7463163483662</c:v>
                </c:pt>
                <c:pt idx="68">
                  <c:v>1228.4019002439406</c:v>
                </c:pt>
                <c:pt idx="69">
                  <c:v>1230.9623307266022</c:v>
                </c:pt>
                <c:pt idx="70">
                  <c:v>1233.4310172807973</c:v>
                </c:pt>
                <c:pt idx="71">
                  <c:v>1235.8112472242121</c:v>
                </c:pt>
                <c:pt idx="72">
                  <c:v>1238.1061900851848</c:v>
                </c:pt>
                <c:pt idx="73">
                  <c:v>1240.3189018232672</c:v>
                </c:pt>
                <c:pt idx="74">
                  <c:v>1242.4523288985597</c:v>
                </c:pt>
                <c:pt idx="75">
                  <c:v>1244.5093121952339</c:v>
                </c:pt>
                <c:pt idx="76">
                  <c:v>1246.4925908044715</c:v>
                </c:pt>
                <c:pt idx="77">
                  <c:v>1248.4048056718555</c:v>
                </c:pt>
                <c:pt idx="78">
                  <c:v>1250.2485031140668</c:v>
                </c:pt>
                <c:pt idx="79">
                  <c:v>1252.0261382095757</c:v>
                </c:pt>
                <c:pt idx="80">
                  <c:v>1253.7400780678402</c:v>
                </c:pt>
                <c:pt idx="81">
                  <c:v>1255.3926049813604</c:v>
                </c:pt>
                <c:pt idx="82">
                  <c:v>1256.9859194647956</c:v>
                </c:pt>
                <c:pt idx="83">
                  <c:v>1258.5221431851803</c:v>
                </c:pt>
                <c:pt idx="84">
                  <c:v>1260.0033217871501</c:v>
                </c:pt>
                <c:pt idx="85">
                  <c:v>1261.4314276169337</c:v>
                </c:pt>
                <c:pt idx="86">
                  <c:v>1262.8083623487405</c:v>
                </c:pt>
                <c:pt idx="87">
                  <c:v>1264.1359595170427</c:v>
                </c:pt>
                <c:pt idx="88">
                  <c:v>1265.4159869581188</c:v>
                </c:pt>
                <c:pt idx="89">
                  <c:v>1266.6501491641168</c:v>
                </c:pt>
                <c:pt idx="90">
                  <c:v>1267.8400895527641</c:v>
                </c:pt>
                <c:pt idx="91">
                  <c:v>1268.9873926557541</c:v>
                </c:pt>
                <c:pt idx="92">
                  <c:v>1270.093586228717</c:v>
                </c:pt>
                <c:pt idx="93">
                  <c:v>1271.1601432855875</c:v>
                </c:pt>
                <c:pt idx="94">
                  <c:v>1272.1884840600819</c:v>
                </c:pt>
                <c:pt idx="95">
                  <c:v>1273.1799778968864</c:v>
                </c:pt>
                <c:pt idx="96">
                  <c:v>1274.1359450750858</c:v>
                </c:pt>
                <c:pt idx="97">
                  <c:v>1275.0576585662564</c:v>
                </c:pt>
                <c:pt idx="98">
                  <c:v>1275.9463457295597</c:v>
                </c:pt>
                <c:pt idx="99">
                  <c:v>1276.8031899461043</c:v>
                </c:pt>
                <c:pt idx="100">
                  <c:v>1277.6293321947408</c:v>
                </c:pt>
                <c:pt idx="101">
                  <c:v>1276.7795628563972</c:v>
                </c:pt>
                <c:pt idx="102">
                  <c:v>1275.9602419828402</c:v>
                </c:pt>
                <c:pt idx="103">
                  <c:v>1275.1702785615257</c:v>
                </c:pt>
                <c:pt idx="104">
                  <c:v>1274.4086206724674</c:v>
                </c:pt>
                <c:pt idx="105">
                  <c:v>1273.6742540874932</c:v>
                </c:pt>
                <c:pt idx="106">
                  <c:v>1272.9662009196952</c:v>
                </c:pt>
                <c:pt idx="107">
                  <c:v>1272.2835183212667</c:v>
                </c:pt>
                <c:pt idx="108">
                  <c:v>1271.6252972280031</c:v>
                </c:pt>
                <c:pt idx="109">
                  <c:v>1270.9906611487847</c:v>
                </c:pt>
                <c:pt idx="110">
                  <c:v>1270.3787649984372</c:v>
                </c:pt>
                <c:pt idx="111">
                  <c:v>1269.7887939724101</c:v>
                </c:pt>
                <c:pt idx="112">
                  <c:v>1269.2199624617792</c:v>
                </c:pt>
                <c:pt idx="113">
                  <c:v>1268.6715130071243</c:v>
                </c:pt>
                <c:pt idx="114">
                  <c:v>1268.1427152898927</c:v>
                </c:pt>
                <c:pt idx="115">
                  <c:v>1267.6328651599013</c:v>
                </c:pt>
                <c:pt idx="116">
                  <c:v>1267.141283697687</c:v>
                </c:pt>
                <c:pt idx="117">
                  <c:v>1266.6673163104535</c:v>
                </c:pt>
                <c:pt idx="118">
                  <c:v>1266.2103318604115</c:v>
                </c:pt>
                <c:pt idx="119">
                  <c:v>1265.7697218243516</c:v>
                </c:pt>
                <c:pt idx="120">
                  <c:v>1265.3448994833309</c:v>
                </c:pt>
                <c:pt idx="121">
                  <c:v>1266.5816088563952</c:v>
                </c:pt>
                <c:pt idx="122">
                  <c:v>1267.7740051434282</c:v>
                </c:pt>
                <c:pt idx="123">
                  <c:v>1268.9236761464115</c:v>
                </c:pt>
                <c:pt idx="124">
                  <c:v>1270.0321527740848</c:v>
                </c:pt>
                <c:pt idx="125">
                  <c:v>1271.1009110805132</c:v>
                </c:pt>
                <c:pt idx="126">
                  <c:v>1272.1313742306086</c:v>
                </c:pt>
                <c:pt idx="127">
                  <c:v>1273.1249143952259</c:v>
                </c:pt>
                <c:pt idx="128">
                  <c:v>1274.0828545783522</c:v>
                </c:pt>
                <c:pt idx="129">
                  <c:v>1275.0064703788287</c:v>
                </c:pt>
                <c:pt idx="130">
                  <c:v>1275.8969916889434</c:v>
                </c:pt>
                <c:pt idx="131">
                  <c:v>1276.7556043321656</c:v>
                </c:pt>
                <c:pt idx="132">
                  <c:v>1277.5834516421935</c:v>
                </c:pt>
                <c:pt idx="133">
                  <c:v>1278.3816359854247</c:v>
                </c:pt>
                <c:pt idx="134">
                  <c:v>1279.1512202288743</c:v>
                </c:pt>
                <c:pt idx="135">
                  <c:v>1279.8932291554938</c:v>
                </c:pt>
                <c:pt idx="136">
                  <c:v>1280.6086508287797</c:v>
                </c:pt>
                <c:pt idx="137">
                  <c:v>1281.2984379084842</c:v>
                </c:pt>
                <c:pt idx="138">
                  <c:v>1281.9635089191813</c:v>
                </c:pt>
                <c:pt idx="139">
                  <c:v>1282.6047494733818</c:v>
                </c:pt>
                <c:pt idx="140">
                  <c:v>1283.2230134508181</c:v>
                </c:pt>
                <c:pt idx="141">
                  <c:v>1283.8191241354768</c:v>
                </c:pt>
                <c:pt idx="142">
                  <c:v>1284.393875311888</c:v>
                </c:pt>
                <c:pt idx="143">
                  <c:v>1284.9480323221337</c:v>
                </c:pt>
                <c:pt idx="144">
                  <c:v>1285.4823330849824</c:v>
                </c:pt>
                <c:pt idx="145">
                  <c:v>1285.9974890785047</c:v>
                </c:pt>
                <c:pt idx="146">
                  <c:v>1286.4941862874832</c:v>
                </c:pt>
                <c:pt idx="147">
                  <c:v>1286.9730861168732</c:v>
                </c:pt>
                <c:pt idx="148">
                  <c:v>1287.4348262725334</c:v>
                </c:pt>
                <c:pt idx="149">
                  <c:v>1287.8800216103994</c:v>
                </c:pt>
                <c:pt idx="150">
                  <c:v>1288.3092649552284</c:v>
                </c:pt>
                <c:pt idx="151">
                  <c:v>1288.7231278900094</c:v>
                </c:pt>
                <c:pt idx="152">
                  <c:v>1289.1221615170859</c:v>
                </c:pt>
                <c:pt idx="153">
                  <c:v>1289.506897192007</c:v>
                </c:pt>
                <c:pt idx="154">
                  <c:v>1289.8778472310839</c:v>
                </c:pt>
                <c:pt idx="155">
                  <c:v>1290.235505593593</c:v>
                </c:pt>
                <c:pt idx="156">
                  <c:v>1290.5803485395354</c:v>
                </c:pt>
                <c:pt idx="157">
                  <c:v>1290.9128352638272</c:v>
                </c:pt>
                <c:pt idx="158">
                  <c:v>1291.2334085077664</c:v>
                </c:pt>
                <c:pt idx="159">
                  <c:v>1291.5424951485895</c:v>
                </c:pt>
                <c:pt idx="160">
                  <c:v>1291.8405067679048</c:v>
                </c:pt>
                <c:pt idx="161">
                  <c:v>1292.1278401997552</c:v>
                </c:pt>
                <c:pt idx="162">
                  <c:v>1292.4048780590458</c:v>
                </c:pt>
                <c:pt idx="163">
                  <c:v>1292.6719892510368</c:v>
                </c:pt>
                <c:pt idx="164">
                  <c:v>1292.929529462579</c:v>
                </c:pt>
                <c:pt idx="165">
                  <c:v>1293.1778416357481</c:v>
                </c:pt>
                <c:pt idx="166">
                  <c:v>1291.7709467095101</c:v>
                </c:pt>
                <c:pt idx="167">
                  <c:v>1290.414462863888</c:v>
                </c:pt>
                <c:pt idx="168">
                  <c:v>1289.1065837969315</c:v>
                </c:pt>
                <c:pt idx="169">
                  <c:v>1287.8455679291028</c:v>
                </c:pt>
                <c:pt idx="170">
                  <c:v>1286.6297360841786</c:v>
                </c:pt>
                <c:pt idx="171">
                  <c:v>1285.4574692532481</c:v>
                </c:pt>
                <c:pt idx="172">
                  <c:v>1284.3272064388332</c:v>
                </c:pt>
                <c:pt idx="173">
                  <c:v>1283.237442576253</c:v>
                </c:pt>
                <c:pt idx="174">
                  <c:v>1282.1867265294723</c:v>
                </c:pt>
                <c:pt idx="175">
                  <c:v>1281.1736591587585</c:v>
                </c:pt>
                <c:pt idx="176">
                  <c:v>1281.8432011725808</c:v>
                </c:pt>
                <c:pt idx="177">
                  <c:v>1282.4887525273957</c:v>
                </c:pt>
                <c:pt idx="178">
                  <c:v>1283.1111728432238</c:v>
                </c:pt>
                <c:pt idx="179">
                  <c:v>1283.7112909386565</c:v>
                </c:pt>
                <c:pt idx="180">
                  <c:v>1284.2899059345159</c:v>
                </c:pt>
                <c:pt idx="181">
                  <c:v>1284.8477883179694</c:v>
                </c:pt>
                <c:pt idx="182">
                  <c:v>1285.3856809685137</c:v>
                </c:pt>
                <c:pt idx="183">
                  <c:v>1285.9043001471996</c:v>
                </c:pt>
                <c:pt idx="184">
                  <c:v>1286.4043364504066</c:v>
                </c:pt>
                <c:pt idx="185">
                  <c:v>1286.8864557294482</c:v>
                </c:pt>
                <c:pt idx="186">
                  <c:v>1287.3512999772213</c:v>
                </c:pt>
                <c:pt idx="187">
                  <c:v>1287.7994881830889</c:v>
                </c:pt>
                <c:pt idx="188">
                  <c:v>1288.2316171571292</c:v>
                </c:pt>
                <c:pt idx="189">
                  <c:v>1288.6482623248521</c:v>
                </c:pt>
                <c:pt idx="190">
                  <c:v>1289.0499784934389</c:v>
                </c:pt>
                <c:pt idx="191">
                  <c:v>1289.4373005905272</c:v>
                </c:pt>
                <c:pt idx="192">
                  <c:v>1289.810744376523</c:v>
                </c:pt>
                <c:pt idx="193">
                  <c:v>1290.1708071313915</c:v>
                </c:pt>
                <c:pt idx="194">
                  <c:v>1290.5179683168365</c:v>
                </c:pt>
                <c:pt idx="195">
                  <c:v>1290.8526902147553</c:v>
                </c:pt>
                <c:pt idx="196">
                  <c:v>1291.1754185428167</c:v>
                </c:pt>
                <c:pt idx="197">
                  <c:v>1291.4865830479805</c:v>
                </c:pt>
                <c:pt idx="198">
                  <c:v>1291.7865980787508</c:v>
                </c:pt>
                <c:pt idx="199">
                  <c:v>1292.0758631369254</c:v>
                </c:pt>
                <c:pt idx="200">
                  <c:v>1292.3547634095746</c:v>
                </c:pt>
                <c:pt idx="201">
                  <c:v>1292.6236702819594</c:v>
                </c:pt>
                <c:pt idx="202">
                  <c:v>1292.8829418320684</c:v>
                </c:pt>
                <c:pt idx="203">
                  <c:v>1293.1329233074393</c:v>
                </c:pt>
                <c:pt idx="204">
                  <c:v>1293.3739475848893</c:v>
                </c:pt>
                <c:pt idx="205">
                  <c:v>1293.6063356137795</c:v>
                </c:pt>
                <c:pt idx="206">
                  <c:v>1293.8303968433897</c:v>
                </c:pt>
                <c:pt idx="207">
                  <c:v>1294.0464296349855</c:v>
                </c:pt>
                <c:pt idx="208">
                  <c:v>1294.2547216591151</c:v>
                </c:pt>
                <c:pt idx="209">
                  <c:v>1294.4555502786764</c:v>
                </c:pt>
                <c:pt idx="210">
                  <c:v>1294.6491829182523</c:v>
                </c:pt>
                <c:pt idx="211">
                  <c:v>1294.8358774202165</c:v>
                </c:pt>
                <c:pt idx="212">
                  <c:v>1295.0158823880772</c:v>
                </c:pt>
                <c:pt idx="213">
                  <c:v>1295.1894375175193</c:v>
                </c:pt>
                <c:pt idx="214">
                  <c:v>1295.3567739155847</c:v>
                </c:pt>
                <c:pt idx="215">
                  <c:v>1293.8718046934155</c:v>
                </c:pt>
                <c:pt idx="216">
                  <c:v>1292.4400440668385</c:v>
                </c:pt>
                <c:pt idx="217">
                  <c:v>1291.0595854948945</c:v>
                </c:pt>
                <c:pt idx="218">
                  <c:v>1289.7285907507455</c:v>
                </c:pt>
                <c:pt idx="219">
                  <c:v>1288.4452874738806</c:v>
                </c:pt>
                <c:pt idx="220">
                  <c:v>1287.2079668100291</c:v>
                </c:pt>
                <c:pt idx="221">
                  <c:v>1286.014981135643</c:v>
                </c:pt>
                <c:pt idx="222">
                  <c:v>1284.8647418639082</c:v>
                </c:pt>
                <c:pt idx="223">
                  <c:v>1283.7557173293746</c:v>
                </c:pt>
                <c:pt idx="224">
                  <c:v>1282.6864307483816</c:v>
                </c:pt>
                <c:pt idx="225">
                  <c:v>1281.6554582525632</c:v>
                </c:pt>
                <c:pt idx="226">
                  <c:v>1280.6614269928173</c:v>
                </c:pt>
                <c:pt idx="227">
                  <c:v>1279.7030133112114</c:v>
                </c:pt>
                <c:pt idx="228">
                  <c:v>1278.7789409783909</c:v>
                </c:pt>
                <c:pt idx="229">
                  <c:v>1277.8879794941461</c:v>
                </c:pt>
                <c:pt idx="230">
                  <c:v>1277.0289424488699</c:v>
                </c:pt>
                <c:pt idx="231">
                  <c:v>1277.8469956587273</c:v>
                </c:pt>
                <c:pt idx="232">
                  <c:v>1278.635736838567</c:v>
                </c:pt>
                <c:pt idx="233">
                  <c:v>1279.3962162808309</c:v>
                </c:pt>
                <c:pt idx="234">
                  <c:v>1280.1294466444638</c:v>
                </c:pt>
                <c:pt idx="235">
                  <c:v>1280.8364043033755</c:v>
                </c:pt>
                <c:pt idx="236">
                  <c:v>1281.5180306465854</c:v>
                </c:pt>
                <c:pt idx="237">
                  <c:v>1282.1752333317834</c:v>
                </c:pt>
                <c:pt idx="238">
                  <c:v>1282.8088874939708</c:v>
                </c:pt>
                <c:pt idx="239">
                  <c:v>1283.4198369107953</c:v>
                </c:pt>
                <c:pt idx="240">
                  <c:v>1284.0088951261307</c:v>
                </c:pt>
                <c:pt idx="241">
                  <c:v>1284.5768465333979</c:v>
                </c:pt>
                <c:pt idx="242">
                  <c:v>1285.1244474200655</c:v>
                </c:pt>
                <c:pt idx="243">
                  <c:v>1285.6524269747288</c:v>
                </c:pt>
                <c:pt idx="244">
                  <c:v>1286.1614882581002</c:v>
                </c:pt>
                <c:pt idx="245">
                  <c:v>1286.65230913921</c:v>
                </c:pt>
                <c:pt idx="246">
                  <c:v>1287.1255431980605</c:v>
                </c:pt>
                <c:pt idx="247">
                  <c:v>1287.5818205959363</c:v>
                </c:pt>
                <c:pt idx="248">
                  <c:v>1288.0217489145323</c:v>
                </c:pt>
                <c:pt idx="249">
                  <c:v>1288.4459139650116</c:v>
                </c:pt>
                <c:pt idx="250">
                  <c:v>1288.8548805680769</c:v>
                </c:pt>
                <c:pt idx="251">
                  <c:v>1289.2491933060865</c:v>
                </c:pt>
                <c:pt idx="252">
                  <c:v>1289.6293772482259</c:v>
                </c:pt>
                <c:pt idx="253">
                  <c:v>1289.9959386496921</c:v>
                </c:pt>
                <c:pt idx="254">
                  <c:v>1290.3493656258249</c:v>
                </c:pt>
                <c:pt idx="255">
                  <c:v>1290.690128802087</c:v>
                </c:pt>
                <c:pt idx="256">
                  <c:v>1291.0186819407481</c:v>
                </c:pt>
                <c:pt idx="257">
                  <c:v>1291.3354625451207</c:v>
                </c:pt>
                <c:pt idx="258">
                  <c:v>1291.6408924421403</c:v>
                </c:pt>
                <c:pt idx="259">
                  <c:v>1291.9353783440724</c:v>
                </c:pt>
                <c:pt idx="260">
                  <c:v>1292.219312390094</c:v>
                </c:pt>
                <c:pt idx="261">
                  <c:v>1292.4930726684686</c:v>
                </c:pt>
                <c:pt idx="262">
                  <c:v>1292.7570237200096</c:v>
                </c:pt>
                <c:pt idx="263">
                  <c:v>1293.0115170235058</c:v>
                </c:pt>
                <c:pt idx="264">
                  <c:v>1293.2568914637525</c:v>
                </c:pt>
                <c:pt idx="265">
                  <c:v>1293.4934737828128</c:v>
                </c:pt>
                <c:pt idx="266">
                  <c:v>1293.7215790151081</c:v>
                </c:pt>
                <c:pt idx="267">
                  <c:v>1293.9415109069218</c:v>
                </c:pt>
                <c:pt idx="268">
                  <c:v>1294.1535623208683</c:v>
                </c:pt>
                <c:pt idx="269">
                  <c:v>1294.3580156258699</c:v>
                </c:pt>
                <c:pt idx="270">
                  <c:v>1294.555143073163</c:v>
                </c:pt>
                <c:pt idx="271">
                  <c:v>1294.7452071588277</c:v>
                </c:pt>
                <c:pt idx="272">
                  <c:v>1294.9284609733302</c:v>
                </c:pt>
                <c:pt idx="273">
                  <c:v>1295.105148538539</c:v>
                </c:pt>
                <c:pt idx="274">
                  <c:v>1295.2755051326656</c:v>
                </c:pt>
                <c:pt idx="275">
                  <c:v>1295.4397576035631</c:v>
                </c:pt>
                <c:pt idx="276">
                  <c:v>1293.951814955798</c:v>
                </c:pt>
                <c:pt idx="277">
                  <c:v>1292.5171874457658</c:v>
                </c:pt>
                <c:pt idx="278">
                  <c:v>1291.1339647149489</c:v>
                </c:pt>
                <c:pt idx="279">
                  <c:v>1289.800304855738</c:v>
                </c:pt>
                <c:pt idx="280">
                  <c:v>1288.5144319587394</c:v>
                </c:pt>
                <c:pt idx="281">
                  <c:v>1287.2746337479618</c:v>
                </c:pt>
                <c:pt idx="282">
                  <c:v>1286.0792593007397</c:v>
                </c:pt>
                <c:pt idx="283">
                  <c:v>1284.9267168493559</c:v>
                </c:pt>
                <c:pt idx="284">
                  <c:v>1283.815471661432</c:v>
                </c:pt>
                <c:pt idx="285">
                  <c:v>1282.7440439962722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D3-4D70-9421-16325A4BD637}"/>
            </c:ext>
          </c:extLst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9D3-4D70-9421-16325A4BD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7200624"/>
        <c:axId val="405803632"/>
      </c:scatterChart>
      <c:valAx>
        <c:axId val="40720062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05803632"/>
        <c:crosses val="autoZero"/>
        <c:crossBetween val="midCat"/>
        <c:majorUnit val="2.0833333330000002E-2"/>
      </c:valAx>
      <c:valAx>
        <c:axId val="405803632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0720062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1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1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12.xml><?xml version="1.0" encoding="utf-8"?>
<formControlPr xmlns="http://schemas.microsoft.com/office/spreadsheetml/2009/9/main" objectType="Drop" dropLines="3" dropStyle="combo" dx="16" fmlaLink="$H$29" fmlaRange="Pomoc!$G$10:$G$12" noThreeD="1" sel="3" val="0"/>
</file>

<file path=xl/ctrlProps/ctrlProp1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1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1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1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17.xml><?xml version="1.0" encoding="utf-8"?>
<formControlPr xmlns="http://schemas.microsoft.com/office/spreadsheetml/2009/9/main" objectType="Drop" dropLines="3" dropStyle="combo" dx="16" fmlaLink="$H$29" fmlaRange="Pomoc!$G$10:$G$12" noThreeD="1" sel="3" val="0"/>
</file>

<file path=xl/ctrlProps/ctrlProp1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1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sel="3" val="0"/>
</file>

<file path=xl/ctrlProps/ctrlProp2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7.xml><?xml version="1.0" encoding="utf-8"?>
<formControlPr xmlns="http://schemas.microsoft.com/office/spreadsheetml/2009/9/main" objectType="Drop" dropLines="3" dropStyle="combo" dx="16" fmlaLink="$H$29" fmlaRange="Pomoc!$G$10:$G$12" noThreeD="1" sel="3" val="0"/>
</file>

<file path=xl/ctrlProps/ctrlProp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1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1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1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1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2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2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2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4101" name="Drop Down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2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3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3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3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5125" name="Drop Down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3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Relationship Id="rId9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5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Relationship Id="rId9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Relationship Id="rId9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C6" sqref="C6:O6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1" t="s">
        <v>85</v>
      </c>
      <c r="D4" s="151"/>
      <c r="E4" s="151"/>
      <c r="F4" s="151"/>
      <c r="G4" s="151"/>
      <c r="H4" s="79"/>
      <c r="I4" s="5"/>
      <c r="J4" s="31" t="s">
        <v>43</v>
      </c>
      <c r="K4" s="5"/>
      <c r="L4" s="151" t="s">
        <v>83</v>
      </c>
      <c r="M4" s="151"/>
      <c r="N4" s="151"/>
      <c r="O4" s="151"/>
      <c r="P4" s="21"/>
      <c r="S4" s="1"/>
      <c r="T4" s="1"/>
      <c r="U4" s="1"/>
      <c r="V4" s="1"/>
      <c r="W4" s="1"/>
      <c r="X4" s="1"/>
    </row>
    <row r="5" spans="1:24" x14ac:dyDescent="0.2">
      <c r="A5" s="152" t="s">
        <v>41</v>
      </c>
      <c r="B5" s="153"/>
      <c r="C5" s="154" t="s">
        <v>82</v>
      </c>
      <c r="D5" s="154"/>
      <c r="E5" s="154"/>
      <c r="F5" s="154"/>
      <c r="G5" s="154"/>
      <c r="H5" s="79"/>
      <c r="I5" s="5"/>
      <c r="J5" s="31" t="s">
        <v>42</v>
      </c>
      <c r="K5" s="5"/>
      <c r="L5" s="155">
        <v>43138</v>
      </c>
      <c r="M5" s="156"/>
      <c r="N5" s="156"/>
      <c r="O5" s="156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48" t="s">
        <v>84</v>
      </c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50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192</v>
      </c>
      <c r="G10" s="5" t="s">
        <v>26</v>
      </c>
      <c r="H10" s="5"/>
      <c r="I10" s="42"/>
      <c r="J10" s="43"/>
      <c r="K10" s="141" t="s">
        <v>79</v>
      </c>
      <c r="L10" s="66">
        <v>0.33333333333333331</v>
      </c>
      <c r="M10" s="66">
        <f>+L11</f>
        <v>0.33680555555555552</v>
      </c>
      <c r="N10" s="142">
        <v>370</v>
      </c>
      <c r="O10" s="142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16</v>
      </c>
      <c r="G11" s="20" t="s">
        <v>45</v>
      </c>
      <c r="H11" s="20"/>
      <c r="I11" s="5"/>
      <c r="J11" s="21"/>
      <c r="K11" s="141"/>
      <c r="L11" s="66">
        <f>+L10+Pomoc!$C$26</f>
        <v>0.33680555555555552</v>
      </c>
      <c r="M11" s="66">
        <f>+M10+Pomoc!$C$26</f>
        <v>0.34027777777777773</v>
      </c>
      <c r="N11" s="142">
        <v>370</v>
      </c>
      <c r="O11" s="142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41"/>
      <c r="L12" s="66">
        <f>+L11+Pomoc!$C$26</f>
        <v>0.34027777777777773</v>
      </c>
      <c r="M12" s="66">
        <f>+M11+Pomoc!$C$26</f>
        <v>0.34374999999999994</v>
      </c>
      <c r="N12" s="142">
        <v>370</v>
      </c>
      <c r="O12" s="142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41"/>
      <c r="L13" s="66">
        <f>+L12+Pomoc!$C$26</f>
        <v>0.34374999999999994</v>
      </c>
      <c r="M13" s="66">
        <f>+M12+Pomoc!$C$26</f>
        <v>0.34722222222222215</v>
      </c>
      <c r="N13" s="142">
        <v>370</v>
      </c>
      <c r="O13" s="142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41"/>
      <c r="L14" s="66">
        <f>+L13+Pomoc!$C$26</f>
        <v>0.34722222222222215</v>
      </c>
      <c r="M14" s="66">
        <f>+M13+Pomoc!$C$26</f>
        <v>0.35069444444444436</v>
      </c>
      <c r="N14" s="142">
        <v>370</v>
      </c>
      <c r="O14" s="142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41"/>
      <c r="L15" s="66">
        <f>+L14+Pomoc!$C$26</f>
        <v>0.35069444444444436</v>
      </c>
      <c r="M15" s="66">
        <f>+M14+Pomoc!$C$26</f>
        <v>0.35416666666666657</v>
      </c>
      <c r="N15" s="142">
        <v>370</v>
      </c>
      <c r="O15" s="142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41"/>
      <c r="L16" s="66">
        <f>+L15+Pomoc!$C$26</f>
        <v>0.35416666666666657</v>
      </c>
      <c r="M16" s="66">
        <f>+M15+Pomoc!$C$26</f>
        <v>0.35763888888888878</v>
      </c>
      <c r="N16" s="142">
        <v>370</v>
      </c>
      <c r="O16" s="142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41"/>
      <c r="L17" s="66">
        <f>+L16+Pomoc!$C$26</f>
        <v>0.35763888888888878</v>
      </c>
      <c r="M17" s="66">
        <f>+M16+Pomoc!$C$26</f>
        <v>0.36111111111111099</v>
      </c>
      <c r="N17" s="142">
        <v>370</v>
      </c>
      <c r="O17" s="142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41"/>
      <c r="L18" s="66">
        <f>+L17+Pomoc!$C$26</f>
        <v>0.36111111111111099</v>
      </c>
      <c r="M18" s="66">
        <f>+M17+Pomoc!$C$26</f>
        <v>0.3645833333333332</v>
      </c>
      <c r="N18" s="142">
        <v>370</v>
      </c>
      <c r="O18" s="142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100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0.27744802845452959</v>
      </c>
      <c r="G20" s="5" t="s">
        <v>27</v>
      </c>
      <c r="H20" s="5"/>
      <c r="I20" s="5"/>
      <c r="J20" s="21"/>
      <c r="K20" s="141" t="s">
        <v>67</v>
      </c>
      <c r="L20" s="66">
        <f>+L18+Pomoc!$C$26</f>
        <v>0.3645833333333332</v>
      </c>
      <c r="M20" s="66">
        <f>+L21</f>
        <v>0.36805555555555541</v>
      </c>
      <c r="N20" s="142">
        <v>370</v>
      </c>
      <c r="O20" s="142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41"/>
      <c r="L21" s="66">
        <f>+L20+Pomoc!$C$26</f>
        <v>0.36805555555555541</v>
      </c>
      <c r="M21" s="66">
        <f>+M20+Pomoc!$C$26</f>
        <v>0.37152777777777762</v>
      </c>
      <c r="N21" s="142">
        <v>370</v>
      </c>
      <c r="O21" s="142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41" t="s">
        <v>68</v>
      </c>
      <c r="L23" s="66">
        <v>0.40277777777778301</v>
      </c>
      <c r="M23" s="66">
        <f>+L23+Pomoc!C26</f>
        <v>0.40625000000000522</v>
      </c>
      <c r="N23" s="142">
        <v>370</v>
      </c>
      <c r="O23" s="142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41"/>
      <c r="L24" s="66">
        <f>+L23+Pomoc!$C$26</f>
        <v>0.40625000000000522</v>
      </c>
      <c r="M24" s="66">
        <f>+M23+Pomoc!$C$26</f>
        <v>0.40972222222222743</v>
      </c>
      <c r="N24" s="142">
        <v>370</v>
      </c>
      <c r="O24" s="142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370</v>
      </c>
      <c r="G25" s="5" t="s">
        <v>27</v>
      </c>
      <c r="H25" s="5"/>
      <c r="I25" s="3"/>
      <c r="J25" s="21"/>
      <c r="K25" s="141"/>
      <c r="L25" s="66">
        <f>+L24+Pomoc!$C$26</f>
        <v>0.40972222222222743</v>
      </c>
      <c r="M25" s="66">
        <f>+M24+Pomoc!$C$26</f>
        <v>0.41319444444444964</v>
      </c>
      <c r="N25" s="142">
        <v>370</v>
      </c>
      <c r="O25" s="142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1.9270833333333333</v>
      </c>
      <c r="G26" s="23" t="s">
        <v>28</v>
      </c>
      <c r="H26" s="23"/>
      <c r="I26" s="24"/>
      <c r="J26" s="25"/>
      <c r="K26" s="143"/>
      <c r="L26" s="67">
        <f>+L25+Pomoc!$C$26</f>
        <v>0.41319444444444964</v>
      </c>
      <c r="M26" s="67">
        <f>+M25+Pomoc!$C$26</f>
        <v>0.41666666666667185</v>
      </c>
      <c r="N26" s="144">
        <v>370</v>
      </c>
      <c r="O26" s="144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2" t="s">
        <v>77</v>
      </c>
      <c r="L27" s="133"/>
      <c r="M27" s="133"/>
      <c r="N27" s="133"/>
      <c r="O27" s="133"/>
      <c r="P27" s="134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35" t="s">
        <v>76</v>
      </c>
      <c r="L28" s="136"/>
      <c r="M28" s="136"/>
      <c r="N28" s="75">
        <f>+F25</f>
        <v>370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-18</v>
      </c>
      <c r="G29" s="5" t="s">
        <v>30</v>
      </c>
      <c r="H29" s="80">
        <v>3</v>
      </c>
      <c r="I29" s="5"/>
      <c r="J29" s="21"/>
      <c r="K29" s="135" t="s">
        <v>78</v>
      </c>
      <c r="L29" s="136"/>
      <c r="M29" s="136"/>
      <c r="N29" s="75">
        <f>+MAX(N10:O26)</f>
        <v>370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91</v>
      </c>
      <c r="G30" s="5" t="s">
        <v>20</v>
      </c>
      <c r="H30" s="5"/>
      <c r="I30" s="5"/>
      <c r="J30" s="21"/>
      <c r="K30" s="135" t="s">
        <v>70</v>
      </c>
      <c r="L30" s="136"/>
      <c r="M30" s="136"/>
      <c r="N30" s="71">
        <f>+MAX('Vypocet koncentrace'!G4:G243)</f>
        <v>1295.3567739155847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497.95524999999958</v>
      </c>
      <c r="G31" s="56" t="s">
        <v>31</v>
      </c>
      <c r="H31" s="56"/>
      <c r="I31" s="23"/>
      <c r="J31" s="25"/>
      <c r="K31" s="137" t="s">
        <v>72</v>
      </c>
      <c r="L31" s="138"/>
      <c r="M31" s="138"/>
      <c r="N31" s="139" t="str">
        <f>+IF(N30&lt;($F$16),"VYHOVUJE","NEVYHOVUJE")</f>
        <v>VYHOVUJE</v>
      </c>
      <c r="O31" s="139"/>
      <c r="P31" s="140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C6:O6"/>
    <mergeCell ref="C4:G4"/>
    <mergeCell ref="L4:O4"/>
    <mergeCell ref="A5:B5"/>
    <mergeCell ref="C5:G5"/>
    <mergeCell ref="L5:O5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27:P27"/>
    <mergeCell ref="K28:M28"/>
    <mergeCell ref="K29:M29"/>
    <mergeCell ref="K30:M30"/>
    <mergeCell ref="K31:M31"/>
    <mergeCell ref="N31:P31"/>
  </mergeCells>
  <conditionalFormatting sqref="K27:P31">
    <cfRule type="expression" dxfId="3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C6" sqref="C6:O6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1" t="s">
        <v>85</v>
      </c>
      <c r="D4" s="151"/>
      <c r="E4" s="151"/>
      <c r="F4" s="151"/>
      <c r="G4" s="151"/>
      <c r="H4" s="79"/>
      <c r="I4" s="5"/>
      <c r="J4" s="31" t="s">
        <v>43</v>
      </c>
      <c r="K4" s="5"/>
      <c r="L4" s="151" t="s">
        <v>83</v>
      </c>
      <c r="M4" s="151"/>
      <c r="N4" s="151"/>
      <c r="O4" s="151"/>
      <c r="P4" s="21"/>
      <c r="S4" s="1"/>
      <c r="T4" s="1"/>
      <c r="U4" s="1"/>
      <c r="V4" s="1"/>
      <c r="W4" s="1"/>
      <c r="X4" s="1"/>
    </row>
    <row r="5" spans="1:24" x14ac:dyDescent="0.2">
      <c r="A5" s="152" t="s">
        <v>41</v>
      </c>
      <c r="B5" s="153"/>
      <c r="C5" s="154" t="s">
        <v>82</v>
      </c>
      <c r="D5" s="154"/>
      <c r="E5" s="154"/>
      <c r="F5" s="154"/>
      <c r="G5" s="154"/>
      <c r="H5" s="79"/>
      <c r="I5" s="5"/>
      <c r="J5" s="31" t="s">
        <v>42</v>
      </c>
      <c r="K5" s="5"/>
      <c r="L5" s="155">
        <v>43138</v>
      </c>
      <c r="M5" s="156"/>
      <c r="N5" s="156"/>
      <c r="O5" s="156"/>
      <c r="P5" s="21"/>
      <c r="S5" s="1"/>
      <c r="T5" s="1"/>
      <c r="U5" s="1"/>
      <c r="V5" s="1"/>
      <c r="W5" s="1"/>
      <c r="X5" s="1"/>
    </row>
    <row r="6" spans="1:24" x14ac:dyDescent="0.2">
      <c r="A6" s="128" t="s">
        <v>81</v>
      </c>
      <c r="B6" s="129"/>
      <c r="C6" s="148" t="s">
        <v>86</v>
      </c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50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169</v>
      </c>
      <c r="G10" s="5" t="s">
        <v>26</v>
      </c>
      <c r="H10" s="5"/>
      <c r="I10" s="42"/>
      <c r="J10" s="43"/>
      <c r="K10" s="141" t="s">
        <v>79</v>
      </c>
      <c r="L10" s="66">
        <v>0.33333333333333331</v>
      </c>
      <c r="M10" s="66">
        <f>+L11</f>
        <v>0.33680555555555552</v>
      </c>
      <c r="N10" s="142">
        <v>370</v>
      </c>
      <c r="O10" s="142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16</v>
      </c>
      <c r="G11" s="20" t="s">
        <v>45</v>
      </c>
      <c r="H11" s="20"/>
      <c r="I11" s="5"/>
      <c r="J11" s="21"/>
      <c r="K11" s="141"/>
      <c r="L11" s="66">
        <f>+L10+Pomoc!$C$26</f>
        <v>0.33680555555555552</v>
      </c>
      <c r="M11" s="66">
        <f>+M10+Pomoc!$C$26</f>
        <v>0.34027777777777773</v>
      </c>
      <c r="N11" s="142">
        <v>370</v>
      </c>
      <c r="O11" s="142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41"/>
      <c r="L12" s="66">
        <f>+L11+Pomoc!$C$26</f>
        <v>0.34027777777777773</v>
      </c>
      <c r="M12" s="66">
        <f>+M11+Pomoc!$C$26</f>
        <v>0.34374999999999994</v>
      </c>
      <c r="N12" s="142">
        <v>370</v>
      </c>
      <c r="O12" s="142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41"/>
      <c r="L13" s="66">
        <f>+L12+Pomoc!$C$26</f>
        <v>0.34374999999999994</v>
      </c>
      <c r="M13" s="66">
        <f>+M12+Pomoc!$C$26</f>
        <v>0.34722222222222215</v>
      </c>
      <c r="N13" s="142">
        <v>370</v>
      </c>
      <c r="O13" s="142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41"/>
      <c r="L14" s="66">
        <f>+L13+Pomoc!$C$26</f>
        <v>0.34722222222222215</v>
      </c>
      <c r="M14" s="66">
        <f>+M13+Pomoc!$C$26</f>
        <v>0.35069444444444436</v>
      </c>
      <c r="N14" s="142">
        <v>370</v>
      </c>
      <c r="O14" s="142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41"/>
      <c r="L15" s="66">
        <f>+L14+Pomoc!$C$26</f>
        <v>0.35069444444444436</v>
      </c>
      <c r="M15" s="66">
        <f>+M14+Pomoc!$C$26</f>
        <v>0.35416666666666657</v>
      </c>
      <c r="N15" s="142">
        <v>370</v>
      </c>
      <c r="O15" s="142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41"/>
      <c r="L16" s="66">
        <f>+L15+Pomoc!$C$26</f>
        <v>0.35416666666666657</v>
      </c>
      <c r="M16" s="66">
        <f>+M15+Pomoc!$C$26</f>
        <v>0.35763888888888878</v>
      </c>
      <c r="N16" s="142">
        <v>370</v>
      </c>
      <c r="O16" s="142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41"/>
      <c r="L17" s="66">
        <f>+L16+Pomoc!$C$26</f>
        <v>0.35763888888888878</v>
      </c>
      <c r="M17" s="66">
        <f>+M16+Pomoc!$C$26</f>
        <v>0.36111111111111099</v>
      </c>
      <c r="N17" s="142">
        <v>370</v>
      </c>
      <c r="O17" s="142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41"/>
      <c r="L18" s="66">
        <f>+L17+Pomoc!$C$26</f>
        <v>0.36111111111111099</v>
      </c>
      <c r="M18" s="66">
        <f>+M17+Pomoc!$C$26</f>
        <v>0.3645833333333332</v>
      </c>
      <c r="N18" s="142">
        <v>370</v>
      </c>
      <c r="O18" s="142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100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0.27744802845452959</v>
      </c>
      <c r="G20" s="5" t="s">
        <v>27</v>
      </c>
      <c r="H20" s="5"/>
      <c r="I20" s="5"/>
      <c r="J20" s="21"/>
      <c r="K20" s="141" t="s">
        <v>67</v>
      </c>
      <c r="L20" s="66">
        <f>+L18+Pomoc!$C$26</f>
        <v>0.3645833333333332</v>
      </c>
      <c r="M20" s="66">
        <f>+L21</f>
        <v>0.36805555555555541</v>
      </c>
      <c r="N20" s="142">
        <v>370</v>
      </c>
      <c r="O20" s="142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41"/>
      <c r="L21" s="66">
        <f>+L20+Pomoc!$C$26</f>
        <v>0.36805555555555541</v>
      </c>
      <c r="M21" s="66">
        <f>+M20+Pomoc!$C$26</f>
        <v>0.37152777777777762</v>
      </c>
      <c r="N21" s="142">
        <v>370</v>
      </c>
      <c r="O21" s="142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41" t="s">
        <v>68</v>
      </c>
      <c r="L23" s="66">
        <v>0.40277777777778301</v>
      </c>
      <c r="M23" s="66">
        <f>+L23+Pomoc!C26</f>
        <v>0.40625000000000522</v>
      </c>
      <c r="N23" s="142">
        <v>370</v>
      </c>
      <c r="O23" s="142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41"/>
      <c r="L24" s="66">
        <f>+L23+Pomoc!$C$26</f>
        <v>0.40625000000000522</v>
      </c>
      <c r="M24" s="66">
        <f>+M23+Pomoc!$C$26</f>
        <v>0.40972222222222743</v>
      </c>
      <c r="N24" s="142">
        <v>370</v>
      </c>
      <c r="O24" s="142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370</v>
      </c>
      <c r="G25" s="5" t="s">
        <v>27</v>
      </c>
      <c r="H25" s="5"/>
      <c r="I25" s="3"/>
      <c r="J25" s="21"/>
      <c r="K25" s="141"/>
      <c r="L25" s="66">
        <f>+L24+Pomoc!$C$26</f>
        <v>0.40972222222222743</v>
      </c>
      <c r="M25" s="66">
        <f>+M24+Pomoc!$C$26</f>
        <v>0.41319444444444964</v>
      </c>
      <c r="N25" s="142">
        <v>370</v>
      </c>
      <c r="O25" s="142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2.1893491124260356</v>
      </c>
      <c r="G26" s="23" t="s">
        <v>28</v>
      </c>
      <c r="H26" s="23"/>
      <c r="I26" s="24"/>
      <c r="J26" s="25"/>
      <c r="K26" s="143"/>
      <c r="L26" s="67">
        <f>+L25+Pomoc!$C$26</f>
        <v>0.41319444444444964</v>
      </c>
      <c r="M26" s="67">
        <f>+M25+Pomoc!$C$26</f>
        <v>0.41666666666667185</v>
      </c>
      <c r="N26" s="144">
        <v>370</v>
      </c>
      <c r="O26" s="144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2" t="s">
        <v>77</v>
      </c>
      <c r="L27" s="133"/>
      <c r="M27" s="133"/>
      <c r="N27" s="133"/>
      <c r="O27" s="133"/>
      <c r="P27" s="134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35" t="s">
        <v>76</v>
      </c>
      <c r="L28" s="136"/>
      <c r="M28" s="136"/>
      <c r="N28" s="75">
        <f>+F25</f>
        <v>370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-18</v>
      </c>
      <c r="G29" s="5" t="s">
        <v>30</v>
      </c>
      <c r="H29" s="80">
        <v>3</v>
      </c>
      <c r="I29" s="5"/>
      <c r="J29" s="21"/>
      <c r="K29" s="135" t="s">
        <v>78</v>
      </c>
      <c r="L29" s="136"/>
      <c r="M29" s="136"/>
      <c r="N29" s="75">
        <f>+MAX(N10:O26)</f>
        <v>370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91</v>
      </c>
      <c r="G30" s="5" t="s">
        <v>20</v>
      </c>
      <c r="H30" s="5"/>
      <c r="I30" s="5"/>
      <c r="J30" s="21"/>
      <c r="K30" s="135" t="s">
        <v>70</v>
      </c>
      <c r="L30" s="136"/>
      <c r="M30" s="136"/>
      <c r="N30" s="71">
        <f>+MAX('Vypocet koncentrace'!G4:G243)</f>
        <v>1295.3567739155847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497.95524999999958</v>
      </c>
      <c r="G31" s="56" t="s">
        <v>31</v>
      </c>
      <c r="H31" s="56"/>
      <c r="I31" s="23"/>
      <c r="J31" s="25"/>
      <c r="K31" s="137" t="s">
        <v>72</v>
      </c>
      <c r="L31" s="138"/>
      <c r="M31" s="138"/>
      <c r="N31" s="139" t="str">
        <f>+IF(N30&lt;($F$16),"VYHOVUJE","NEVYHOVUJE")</f>
        <v>VYHOVUJE</v>
      </c>
      <c r="O31" s="139"/>
      <c r="P31" s="140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8:P8"/>
    <mergeCell ref="A5:B5"/>
    <mergeCell ref="L4:O4"/>
    <mergeCell ref="L5:O5"/>
    <mergeCell ref="C4:G4"/>
    <mergeCell ref="C5:G5"/>
    <mergeCell ref="C6:O6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</mergeCells>
  <conditionalFormatting sqref="K27:P31">
    <cfRule type="expression" dxfId="2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1" t="s">
        <v>85</v>
      </c>
      <c r="D4" s="151"/>
      <c r="E4" s="151"/>
      <c r="F4" s="151"/>
      <c r="G4" s="151"/>
      <c r="H4" s="79"/>
      <c r="I4" s="5"/>
      <c r="J4" s="31" t="s">
        <v>43</v>
      </c>
      <c r="K4" s="5"/>
      <c r="L4" s="151" t="s">
        <v>83</v>
      </c>
      <c r="M4" s="151"/>
      <c r="N4" s="151"/>
      <c r="O4" s="151"/>
      <c r="P4" s="21"/>
      <c r="S4" s="1"/>
      <c r="T4" s="1"/>
      <c r="U4" s="1"/>
      <c r="V4" s="1"/>
      <c r="W4" s="1"/>
      <c r="X4" s="1"/>
    </row>
    <row r="5" spans="1:24" x14ac:dyDescent="0.2">
      <c r="A5" s="152" t="s">
        <v>41</v>
      </c>
      <c r="B5" s="153"/>
      <c r="C5" s="154" t="s">
        <v>82</v>
      </c>
      <c r="D5" s="154"/>
      <c r="E5" s="154"/>
      <c r="F5" s="154"/>
      <c r="G5" s="154"/>
      <c r="H5" s="79"/>
      <c r="I5" s="5"/>
      <c r="J5" s="31" t="s">
        <v>42</v>
      </c>
      <c r="K5" s="5"/>
      <c r="L5" s="155">
        <v>43138</v>
      </c>
      <c r="M5" s="156"/>
      <c r="N5" s="156"/>
      <c r="O5" s="156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48" t="s">
        <v>87</v>
      </c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50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205</v>
      </c>
      <c r="G10" s="5" t="s">
        <v>26</v>
      </c>
      <c r="H10" s="5"/>
      <c r="I10" s="42"/>
      <c r="J10" s="43"/>
      <c r="K10" s="141" t="s">
        <v>79</v>
      </c>
      <c r="L10" s="66">
        <v>0.33333333333333331</v>
      </c>
      <c r="M10" s="66">
        <f>+L11</f>
        <v>0.33680555555555552</v>
      </c>
      <c r="N10" s="142">
        <v>410</v>
      </c>
      <c r="O10" s="142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18</v>
      </c>
      <c r="G11" s="20" t="s">
        <v>45</v>
      </c>
      <c r="H11" s="20"/>
      <c r="I11" s="5"/>
      <c r="J11" s="21"/>
      <c r="K11" s="141"/>
      <c r="L11" s="66">
        <f>+L10+Pomoc!$C$26</f>
        <v>0.33680555555555552</v>
      </c>
      <c r="M11" s="66">
        <f>+M10+Pomoc!$C$26</f>
        <v>0.34027777777777773</v>
      </c>
      <c r="N11" s="142">
        <v>410</v>
      </c>
      <c r="O11" s="142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41"/>
      <c r="L12" s="66">
        <f>+L11+Pomoc!$C$26</f>
        <v>0.34027777777777773</v>
      </c>
      <c r="M12" s="66">
        <f>+M11+Pomoc!$C$26</f>
        <v>0.34374999999999994</v>
      </c>
      <c r="N12" s="142">
        <v>410</v>
      </c>
      <c r="O12" s="142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41"/>
      <c r="L13" s="66">
        <f>+L12+Pomoc!$C$26</f>
        <v>0.34374999999999994</v>
      </c>
      <c r="M13" s="66">
        <f>+M12+Pomoc!$C$26</f>
        <v>0.34722222222222215</v>
      </c>
      <c r="N13" s="142">
        <v>410</v>
      </c>
      <c r="O13" s="142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41"/>
      <c r="L14" s="66">
        <f>+L13+Pomoc!$C$26</f>
        <v>0.34722222222222215</v>
      </c>
      <c r="M14" s="66">
        <f>+M13+Pomoc!$C$26</f>
        <v>0.35069444444444436</v>
      </c>
      <c r="N14" s="142">
        <v>410</v>
      </c>
      <c r="O14" s="142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41"/>
      <c r="L15" s="66">
        <f>+L14+Pomoc!$C$26</f>
        <v>0.35069444444444436</v>
      </c>
      <c r="M15" s="66">
        <f>+M14+Pomoc!$C$26</f>
        <v>0.35416666666666657</v>
      </c>
      <c r="N15" s="142">
        <v>410</v>
      </c>
      <c r="O15" s="142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41"/>
      <c r="L16" s="66">
        <f>+L15+Pomoc!$C$26</f>
        <v>0.35416666666666657</v>
      </c>
      <c r="M16" s="66">
        <f>+M15+Pomoc!$C$26</f>
        <v>0.35763888888888878</v>
      </c>
      <c r="N16" s="142">
        <v>410</v>
      </c>
      <c r="O16" s="142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41"/>
      <c r="L17" s="66">
        <f>+L16+Pomoc!$C$26</f>
        <v>0.35763888888888878</v>
      </c>
      <c r="M17" s="66">
        <f>+M16+Pomoc!$C$26</f>
        <v>0.36111111111111099</v>
      </c>
      <c r="N17" s="142">
        <v>410</v>
      </c>
      <c r="O17" s="142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41"/>
      <c r="L18" s="66">
        <f>+L17+Pomoc!$C$26</f>
        <v>0.36111111111111099</v>
      </c>
      <c r="M18" s="66">
        <f>+M17+Pomoc!$C$26</f>
        <v>0.3645833333333332</v>
      </c>
      <c r="N18" s="142">
        <v>410</v>
      </c>
      <c r="O18" s="142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100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0.3100040320113458</v>
      </c>
      <c r="G20" s="5" t="s">
        <v>27</v>
      </c>
      <c r="H20" s="5"/>
      <c r="I20" s="5"/>
      <c r="J20" s="21"/>
      <c r="K20" s="141" t="s">
        <v>67</v>
      </c>
      <c r="L20" s="66">
        <f>+L18+Pomoc!$C$26</f>
        <v>0.3645833333333332</v>
      </c>
      <c r="M20" s="66">
        <f>+L21</f>
        <v>0.36805555555555541</v>
      </c>
      <c r="N20" s="142">
        <v>410</v>
      </c>
      <c r="O20" s="142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0.29300403201134578</v>
      </c>
      <c r="G21" s="23" t="s">
        <v>27</v>
      </c>
      <c r="H21" s="23"/>
      <c r="I21" s="23"/>
      <c r="J21" s="25"/>
      <c r="K21" s="141"/>
      <c r="L21" s="66">
        <f>+L20+Pomoc!$C$26</f>
        <v>0.36805555555555541</v>
      </c>
      <c r="M21" s="66">
        <f>+M20+Pomoc!$C$26</f>
        <v>0.37152777777777762</v>
      </c>
      <c r="N21" s="142">
        <v>410</v>
      </c>
      <c r="O21" s="142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41" t="s">
        <v>68</v>
      </c>
      <c r="L23" s="66">
        <v>0.40277777777778301</v>
      </c>
      <c r="M23" s="66">
        <f>+L23+Pomoc!C26</f>
        <v>0.40625000000000522</v>
      </c>
      <c r="N23" s="142">
        <v>410</v>
      </c>
      <c r="O23" s="142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41"/>
      <c r="L24" s="66">
        <f>+L23+Pomoc!$C$26</f>
        <v>0.40625000000000522</v>
      </c>
      <c r="M24" s="66">
        <f>+M23+Pomoc!$C$26</f>
        <v>0.40972222222222743</v>
      </c>
      <c r="N24" s="142">
        <v>410</v>
      </c>
      <c r="O24" s="142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410</v>
      </c>
      <c r="G25" s="5" t="s">
        <v>27</v>
      </c>
      <c r="H25" s="5"/>
      <c r="I25" s="3"/>
      <c r="J25" s="21"/>
      <c r="K25" s="141"/>
      <c r="L25" s="66">
        <f>+L24+Pomoc!$C$26</f>
        <v>0.40972222222222743</v>
      </c>
      <c r="M25" s="66">
        <f>+M24+Pomoc!$C$26</f>
        <v>0.41319444444444964</v>
      </c>
      <c r="N25" s="142">
        <v>410</v>
      </c>
      <c r="O25" s="142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</v>
      </c>
      <c r="G26" s="23" t="s">
        <v>28</v>
      </c>
      <c r="H26" s="23"/>
      <c r="I26" s="24"/>
      <c r="J26" s="25"/>
      <c r="K26" s="143"/>
      <c r="L26" s="67">
        <f>+L25+Pomoc!$C$26</f>
        <v>0.41319444444444964</v>
      </c>
      <c r="M26" s="67">
        <f>+M25+Pomoc!$C$26</f>
        <v>0.41666666666667185</v>
      </c>
      <c r="N26" s="144">
        <v>410</v>
      </c>
      <c r="O26" s="144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2" t="s">
        <v>77</v>
      </c>
      <c r="L27" s="133"/>
      <c r="M27" s="133"/>
      <c r="N27" s="133"/>
      <c r="O27" s="133"/>
      <c r="P27" s="134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35" t="s">
        <v>76</v>
      </c>
      <c r="L28" s="136"/>
      <c r="M28" s="136"/>
      <c r="N28" s="75">
        <f>+F25</f>
        <v>410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-18</v>
      </c>
      <c r="G29" s="5" t="s">
        <v>30</v>
      </c>
      <c r="H29" s="80">
        <v>3</v>
      </c>
      <c r="I29" s="5"/>
      <c r="J29" s="21"/>
      <c r="K29" s="135" t="s">
        <v>78</v>
      </c>
      <c r="L29" s="136"/>
      <c r="M29" s="136"/>
      <c r="N29" s="75">
        <f>+MAX(N10:O26)</f>
        <v>410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91</v>
      </c>
      <c r="G30" s="5" t="s">
        <v>20</v>
      </c>
      <c r="H30" s="5"/>
      <c r="I30" s="5"/>
      <c r="J30" s="21"/>
      <c r="K30" s="135" t="s">
        <v>70</v>
      </c>
      <c r="L30" s="136"/>
      <c r="M30" s="136"/>
      <c r="N30" s="71">
        <f>+MAX('Vypocet koncentrace'!G4:G243)</f>
        <v>1295.3567739155847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551.78824999999961</v>
      </c>
      <c r="G31" s="56" t="s">
        <v>31</v>
      </c>
      <c r="H31" s="56"/>
      <c r="I31" s="23"/>
      <c r="J31" s="25"/>
      <c r="K31" s="137" t="s">
        <v>72</v>
      </c>
      <c r="L31" s="138"/>
      <c r="M31" s="138"/>
      <c r="N31" s="139" t="str">
        <f>+IF(N30&lt;($F$16),"VYHOVUJE","NEVYHOVUJE")</f>
        <v>VYHOVUJE</v>
      </c>
      <c r="O31" s="139"/>
      <c r="P31" s="140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C6:O6"/>
    <mergeCell ref="C4:G4"/>
    <mergeCell ref="L4:O4"/>
    <mergeCell ref="A5:B5"/>
    <mergeCell ref="C5:G5"/>
    <mergeCell ref="L5:O5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27:P27"/>
    <mergeCell ref="K28:M28"/>
    <mergeCell ref="K29:M29"/>
    <mergeCell ref="K30:M30"/>
    <mergeCell ref="K31:M31"/>
    <mergeCell ref="N31:P31"/>
  </mergeCells>
  <conditionalFormatting sqref="K27:P31">
    <cfRule type="expression" dxfId="1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1" t="s">
        <v>85</v>
      </c>
      <c r="D4" s="151"/>
      <c r="E4" s="151"/>
      <c r="F4" s="151"/>
      <c r="G4" s="151"/>
      <c r="H4" s="79"/>
      <c r="I4" s="5"/>
      <c r="J4" s="31" t="s">
        <v>43</v>
      </c>
      <c r="K4" s="5"/>
      <c r="L4" s="151" t="s">
        <v>83</v>
      </c>
      <c r="M4" s="151"/>
      <c r="N4" s="151"/>
      <c r="O4" s="151"/>
      <c r="P4" s="21"/>
      <c r="S4" s="1"/>
      <c r="T4" s="1"/>
      <c r="U4" s="1"/>
      <c r="V4" s="1"/>
      <c r="W4" s="1"/>
      <c r="X4" s="1"/>
    </row>
    <row r="5" spans="1:24" x14ac:dyDescent="0.2">
      <c r="A5" s="152" t="s">
        <v>41</v>
      </c>
      <c r="B5" s="153"/>
      <c r="C5" s="154" t="s">
        <v>82</v>
      </c>
      <c r="D5" s="154"/>
      <c r="E5" s="154"/>
      <c r="F5" s="154"/>
      <c r="G5" s="154"/>
      <c r="H5" s="79"/>
      <c r="I5" s="5"/>
      <c r="J5" s="31" t="s">
        <v>42</v>
      </c>
      <c r="K5" s="5"/>
      <c r="L5" s="155">
        <v>43138</v>
      </c>
      <c r="M5" s="156"/>
      <c r="N5" s="156"/>
      <c r="O5" s="156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48" t="s">
        <v>88</v>
      </c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50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205</v>
      </c>
      <c r="G10" s="5" t="s">
        <v>26</v>
      </c>
      <c r="H10" s="5"/>
      <c r="I10" s="42"/>
      <c r="J10" s="43"/>
      <c r="K10" s="141" t="s">
        <v>79</v>
      </c>
      <c r="L10" s="66">
        <v>0.33333333333333331</v>
      </c>
      <c r="M10" s="66">
        <f>+L11</f>
        <v>0.33680555555555552</v>
      </c>
      <c r="N10" s="142">
        <v>450</v>
      </c>
      <c r="O10" s="142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20</v>
      </c>
      <c r="G11" s="20" t="s">
        <v>45</v>
      </c>
      <c r="H11" s="20"/>
      <c r="I11" s="5"/>
      <c r="J11" s="21"/>
      <c r="K11" s="141"/>
      <c r="L11" s="66">
        <f>+L10+Pomoc!$C$26</f>
        <v>0.33680555555555552</v>
      </c>
      <c r="M11" s="66">
        <f>+M10+Pomoc!$C$26</f>
        <v>0.34027777777777773</v>
      </c>
      <c r="N11" s="142">
        <v>450</v>
      </c>
      <c r="O11" s="142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41"/>
      <c r="L12" s="66">
        <f>+L11+Pomoc!$C$26</f>
        <v>0.34027777777777773</v>
      </c>
      <c r="M12" s="66">
        <f>+M11+Pomoc!$C$26</f>
        <v>0.34374999999999994</v>
      </c>
      <c r="N12" s="142">
        <v>450</v>
      </c>
      <c r="O12" s="142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41"/>
      <c r="L13" s="66">
        <f>+L12+Pomoc!$C$26</f>
        <v>0.34374999999999994</v>
      </c>
      <c r="M13" s="66">
        <f>+M12+Pomoc!$C$26</f>
        <v>0.34722222222222215</v>
      </c>
      <c r="N13" s="142">
        <v>450</v>
      </c>
      <c r="O13" s="142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41"/>
      <c r="L14" s="66">
        <f>+L13+Pomoc!$C$26</f>
        <v>0.34722222222222215</v>
      </c>
      <c r="M14" s="66">
        <f>+M13+Pomoc!$C$26</f>
        <v>0.35069444444444436</v>
      </c>
      <c r="N14" s="142">
        <v>450</v>
      </c>
      <c r="O14" s="142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41"/>
      <c r="L15" s="66">
        <f>+L14+Pomoc!$C$26</f>
        <v>0.35069444444444436</v>
      </c>
      <c r="M15" s="66">
        <f>+M14+Pomoc!$C$26</f>
        <v>0.35416666666666657</v>
      </c>
      <c r="N15" s="142">
        <v>450</v>
      </c>
      <c r="O15" s="142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41"/>
      <c r="L16" s="66">
        <f>+L15+Pomoc!$C$26</f>
        <v>0.35416666666666657</v>
      </c>
      <c r="M16" s="66">
        <f>+M15+Pomoc!$C$26</f>
        <v>0.35763888888888878</v>
      </c>
      <c r="N16" s="142">
        <v>450</v>
      </c>
      <c r="O16" s="142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41"/>
      <c r="L17" s="66">
        <f>+L16+Pomoc!$C$26</f>
        <v>0.35763888888888878</v>
      </c>
      <c r="M17" s="66">
        <f>+M16+Pomoc!$C$26</f>
        <v>0.36111111111111099</v>
      </c>
      <c r="N17" s="142">
        <v>450</v>
      </c>
      <c r="O17" s="142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41"/>
      <c r="L18" s="66">
        <f>+L17+Pomoc!$C$26</f>
        <v>0.36111111111111099</v>
      </c>
      <c r="M18" s="66">
        <f>+M17+Pomoc!$C$26</f>
        <v>0.3645833333333332</v>
      </c>
      <c r="N18" s="142">
        <v>450</v>
      </c>
      <c r="O18" s="142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100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0.342560035568162</v>
      </c>
      <c r="G20" s="5" t="s">
        <v>27</v>
      </c>
      <c r="H20" s="5"/>
      <c r="I20" s="5"/>
      <c r="J20" s="21"/>
      <c r="K20" s="141" t="s">
        <v>67</v>
      </c>
      <c r="L20" s="66">
        <f>+L18+Pomoc!$C$26</f>
        <v>0.3645833333333332</v>
      </c>
      <c r="M20" s="66">
        <f>+L21</f>
        <v>0.36805555555555541</v>
      </c>
      <c r="N20" s="142">
        <v>450</v>
      </c>
      <c r="O20" s="142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0.32556003556816199</v>
      </c>
      <c r="G21" s="23" t="s">
        <v>27</v>
      </c>
      <c r="H21" s="23"/>
      <c r="I21" s="23"/>
      <c r="J21" s="25"/>
      <c r="K21" s="141"/>
      <c r="L21" s="66">
        <f>+L20+Pomoc!$C$26</f>
        <v>0.36805555555555541</v>
      </c>
      <c r="M21" s="66">
        <f>+M20+Pomoc!$C$26</f>
        <v>0.37152777777777762</v>
      </c>
      <c r="N21" s="142">
        <v>450</v>
      </c>
      <c r="O21" s="142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41" t="s">
        <v>68</v>
      </c>
      <c r="L23" s="66">
        <v>0.40277777777778301</v>
      </c>
      <c r="M23" s="66">
        <f>+L23+Pomoc!C26</f>
        <v>0.40625000000000522</v>
      </c>
      <c r="N23" s="142">
        <v>450</v>
      </c>
      <c r="O23" s="142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41"/>
      <c r="L24" s="66">
        <f>+L23+Pomoc!$C$26</f>
        <v>0.40625000000000522</v>
      </c>
      <c r="M24" s="66">
        <f>+M23+Pomoc!$C$26</f>
        <v>0.40972222222222743</v>
      </c>
      <c r="N24" s="142">
        <v>450</v>
      </c>
      <c r="O24" s="142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450</v>
      </c>
      <c r="G25" s="5" t="s">
        <v>27</v>
      </c>
      <c r="H25" s="5"/>
      <c r="I25" s="3"/>
      <c r="J25" s="21"/>
      <c r="K25" s="141"/>
      <c r="L25" s="66">
        <f>+L24+Pomoc!$C$26</f>
        <v>0.40972222222222743</v>
      </c>
      <c r="M25" s="66">
        <f>+M24+Pomoc!$C$26</f>
        <v>0.41319444444444964</v>
      </c>
      <c r="N25" s="142">
        <v>450</v>
      </c>
      <c r="O25" s="142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2.1951219512195124</v>
      </c>
      <c r="G26" s="23" t="s">
        <v>28</v>
      </c>
      <c r="H26" s="23"/>
      <c r="I26" s="24"/>
      <c r="J26" s="25"/>
      <c r="K26" s="143"/>
      <c r="L26" s="67">
        <f>+L25+Pomoc!$C$26</f>
        <v>0.41319444444444964</v>
      </c>
      <c r="M26" s="67">
        <f>+M25+Pomoc!$C$26</f>
        <v>0.41666666666667185</v>
      </c>
      <c r="N26" s="144">
        <v>450</v>
      </c>
      <c r="O26" s="144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2" t="s">
        <v>77</v>
      </c>
      <c r="L27" s="133"/>
      <c r="M27" s="133"/>
      <c r="N27" s="133"/>
      <c r="O27" s="133"/>
      <c r="P27" s="134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35" t="s">
        <v>76</v>
      </c>
      <c r="L28" s="136"/>
      <c r="M28" s="136"/>
      <c r="N28" s="75">
        <f>+F25</f>
        <v>450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-18</v>
      </c>
      <c r="G29" s="5" t="s">
        <v>30</v>
      </c>
      <c r="H29" s="80">
        <v>3</v>
      </c>
      <c r="I29" s="5"/>
      <c r="J29" s="21"/>
      <c r="K29" s="135" t="s">
        <v>78</v>
      </c>
      <c r="L29" s="136"/>
      <c r="M29" s="136"/>
      <c r="N29" s="75">
        <f>+MAX(N10:O26)</f>
        <v>450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91</v>
      </c>
      <c r="G30" s="5" t="s">
        <v>20</v>
      </c>
      <c r="H30" s="5"/>
      <c r="I30" s="5"/>
      <c r="J30" s="21"/>
      <c r="K30" s="135" t="s">
        <v>70</v>
      </c>
      <c r="L30" s="136"/>
      <c r="M30" s="136"/>
      <c r="N30" s="71">
        <f>+MAX('Vypocet koncentrace'!G4:G243)</f>
        <v>1295.3567739155847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605.62124999999958</v>
      </c>
      <c r="G31" s="56" t="s">
        <v>31</v>
      </c>
      <c r="H31" s="56"/>
      <c r="I31" s="23"/>
      <c r="J31" s="25"/>
      <c r="K31" s="137" t="s">
        <v>72</v>
      </c>
      <c r="L31" s="138"/>
      <c r="M31" s="138"/>
      <c r="N31" s="139" t="str">
        <f>+IF(N30&lt;($F$16),"VYHOVUJE","NEVYHOVUJE")</f>
        <v>VYHOVUJE</v>
      </c>
      <c r="O31" s="139"/>
      <c r="P31" s="140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C6:O6"/>
    <mergeCell ref="C4:G4"/>
    <mergeCell ref="L4:O4"/>
    <mergeCell ref="A5:B5"/>
    <mergeCell ref="C5:G5"/>
    <mergeCell ref="L5:O5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27:P27"/>
    <mergeCell ref="K28:M28"/>
    <mergeCell ref="K29:M29"/>
    <mergeCell ref="K30:M30"/>
    <mergeCell ref="K31:M31"/>
    <mergeCell ref="N31:P31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workbookViewId="0">
      <selection activeCell="E10" sqref="E10"/>
    </sheetView>
  </sheetViews>
  <sheetFormatPr defaultRowHeight="15" x14ac:dyDescent="0.2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 x14ac:dyDescent="0.25">
      <c r="A1" s="107" t="s">
        <v>32</v>
      </c>
      <c r="D1" s="107">
        <v>-15</v>
      </c>
      <c r="L1" s="157"/>
      <c r="M1" s="157"/>
      <c r="N1" s="157"/>
      <c r="O1" s="157"/>
      <c r="P1" s="157"/>
      <c r="Q1" s="157"/>
      <c r="R1" s="157"/>
      <c r="S1" s="157"/>
      <c r="T1" s="157"/>
    </row>
    <row r="2" spans="1:21" x14ac:dyDescent="0.25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 x14ac:dyDescent="0.25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 x14ac:dyDescent="0.25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 x14ac:dyDescent="0.25">
      <c r="B5" s="113">
        <v>0.32569444444444445</v>
      </c>
      <c r="C5" s="114">
        <f>+'Učebna elektrotechniky'!F16</f>
        <v>1500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 x14ac:dyDescent="0.25">
      <c r="B6" s="113">
        <v>0.56250000000002198</v>
      </c>
      <c r="C6" s="114">
        <f>+C5</f>
        <v>1500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 x14ac:dyDescent="0.25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 x14ac:dyDescent="0.25">
      <c r="L8" s="110"/>
      <c r="O8" s="110"/>
      <c r="R8" s="111"/>
    </row>
    <row r="10" spans="1:21" x14ac:dyDescent="0.25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 x14ac:dyDescent="0.25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 x14ac:dyDescent="0.25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 x14ac:dyDescent="0.25">
      <c r="O13" s="111"/>
      <c r="P13" s="119"/>
      <c r="Q13" s="119"/>
      <c r="R13" s="119"/>
      <c r="S13" s="119"/>
      <c r="T13" s="119"/>
      <c r="U13" s="119"/>
    </row>
    <row r="14" spans="1:21" x14ac:dyDescent="0.25">
      <c r="O14" s="118"/>
      <c r="P14" s="118"/>
      <c r="Q14" s="110"/>
      <c r="R14" s="118"/>
      <c r="S14" s="115"/>
      <c r="T14" s="120"/>
      <c r="U14" s="121"/>
    </row>
    <row r="15" spans="1:21" x14ac:dyDescent="0.25">
      <c r="O15" s="118"/>
      <c r="P15" s="118"/>
      <c r="Q15" s="110"/>
      <c r="R15" s="119"/>
      <c r="S15" s="115"/>
      <c r="T15" s="120"/>
      <c r="U15" s="121"/>
    </row>
    <row r="16" spans="1:21" x14ac:dyDescent="0.25">
      <c r="O16" s="120"/>
      <c r="P16" s="120"/>
      <c r="Q16" s="120"/>
      <c r="R16" s="120"/>
      <c r="S16" s="122"/>
      <c r="T16" s="120"/>
      <c r="U16" s="121"/>
    </row>
    <row r="17" spans="2:21" x14ac:dyDescent="0.25">
      <c r="O17" s="120"/>
      <c r="P17" s="120"/>
      <c r="Q17" s="120"/>
      <c r="R17" s="120"/>
      <c r="S17" s="120"/>
      <c r="T17" s="120"/>
      <c r="U17" s="121"/>
    </row>
    <row r="18" spans="2:21" x14ac:dyDescent="0.25">
      <c r="O18" s="120"/>
      <c r="P18" s="120"/>
      <c r="Q18" s="120"/>
      <c r="R18" s="120"/>
      <c r="S18" s="120"/>
      <c r="T18" s="120"/>
      <c r="U18" s="121"/>
    </row>
    <row r="19" spans="2:21" x14ac:dyDescent="0.25">
      <c r="O19" s="120"/>
      <c r="Q19" s="120"/>
      <c r="R19" s="120"/>
      <c r="S19" s="120"/>
      <c r="T19" s="120"/>
      <c r="U19" s="121"/>
    </row>
    <row r="20" spans="2:21" x14ac:dyDescent="0.25">
      <c r="O20" s="120"/>
      <c r="P20" s="120"/>
      <c r="R20" s="120"/>
      <c r="S20" s="120"/>
      <c r="T20" s="120"/>
      <c r="U20" s="121"/>
    </row>
    <row r="21" spans="2:21" x14ac:dyDescent="0.25">
      <c r="O21" s="121"/>
      <c r="P21" s="121"/>
      <c r="Q21" s="121"/>
      <c r="R21" s="121"/>
      <c r="S21" s="121"/>
      <c r="T21" s="121"/>
      <c r="U21" s="121"/>
    </row>
    <row r="22" spans="2:21" x14ac:dyDescent="0.25">
      <c r="O22" s="121"/>
      <c r="P22" s="120"/>
      <c r="Q22" s="123"/>
      <c r="R22" s="120"/>
      <c r="S22" s="121"/>
      <c r="T22" s="121"/>
      <c r="U22" s="121"/>
    </row>
    <row r="23" spans="2:21" x14ac:dyDescent="0.25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 x14ac:dyDescent="0.25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 x14ac:dyDescent="0.25">
      <c r="B25" s="86" t="s">
        <v>51</v>
      </c>
      <c r="C25" s="81">
        <f>+C24/60</f>
        <v>6.9444444444444436E-4</v>
      </c>
      <c r="D25" s="81"/>
    </row>
    <row r="26" spans="2:21" x14ac:dyDescent="0.25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 x14ac:dyDescent="0.3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 x14ac:dyDescent="0.3">
      <c r="A3" s="90" t="s">
        <v>11</v>
      </c>
      <c r="B3" s="91">
        <v>0.33333333333333331</v>
      </c>
      <c r="C3" s="92"/>
      <c r="D3" s="92"/>
      <c r="E3" s="92"/>
      <c r="F3" s="93">
        <f>+'Učebna elektrotechniky'!F18/10000</f>
        <v>5.5E-2</v>
      </c>
      <c r="G3" s="94">
        <f t="shared" ref="G3:G66" si="0">F3*10000</f>
        <v>550</v>
      </c>
      <c r="H3" s="81"/>
    </row>
    <row r="4" spans="1:8" x14ac:dyDescent="0.25">
      <c r="A4" s="81"/>
      <c r="B4" s="91">
        <v>0.33402777777777781</v>
      </c>
      <c r="C4" s="92">
        <f>+'Učebna elektrotechniky'!$F$20</f>
        <v>0.27744802845452959</v>
      </c>
      <c r="D4" s="94">
        <f>+'Učebna elektrotechniky'!N10</f>
        <v>370</v>
      </c>
      <c r="E4" s="92">
        <f t="shared" ref="E4:E67" si="1">1/60</f>
        <v>1.6666666666666666E-2</v>
      </c>
      <c r="F4" s="95">
        <f>(((F3/100)*(EXP((-D4/'Učebna elektrotechniky'!$F$10)*E4)))+(((C4/D4)+('Učebna elektrotechniky'!$F$17/100/10000))*(1-(EXP((-D4/'Učebna elektrotechniky'!$F$10)*E4)))))*100</f>
        <v>5.7686855203836818E-2</v>
      </c>
      <c r="G4" s="96">
        <f t="shared" si="0"/>
        <v>576.86855203836819</v>
      </c>
      <c r="H4" s="81"/>
    </row>
    <row r="5" spans="1:8" x14ac:dyDescent="0.25">
      <c r="A5" s="81"/>
      <c r="B5" s="91">
        <v>0.33472222222222198</v>
      </c>
      <c r="C5" s="92">
        <f>+'Učebna elektrotechniky'!$F$20</f>
        <v>0.27744802845452959</v>
      </c>
      <c r="D5" s="94">
        <f>+D4</f>
        <v>370</v>
      </c>
      <c r="E5" s="92">
        <f t="shared" si="1"/>
        <v>1.6666666666666666E-2</v>
      </c>
      <c r="F5" s="95">
        <f>(((F4/100)*(EXP((-D5/'Učebna elektrotechniky'!$F$10)*E5)))+(((C5/D5)+('Učebna elektrotechniky'!$F$17/100/10000))*(1-(EXP((-D5/'Učebna elektrotechniky'!$F$10)*E5)))))*100</f>
        <v>6.0277436498544015E-2</v>
      </c>
      <c r="G5" s="96">
        <f t="shared" si="0"/>
        <v>602.77436498544012</v>
      </c>
      <c r="H5" s="81"/>
    </row>
    <row r="6" spans="1:8" x14ac:dyDescent="0.25">
      <c r="A6" s="81"/>
      <c r="B6" s="91">
        <v>0.33541666666666697</v>
      </c>
      <c r="C6" s="92">
        <f>+'Učebna elektrotechniky'!$F$20</f>
        <v>0.27744802845452959</v>
      </c>
      <c r="D6" s="94">
        <f>+D5</f>
        <v>370</v>
      </c>
      <c r="E6" s="92">
        <f t="shared" si="1"/>
        <v>1.6666666666666666E-2</v>
      </c>
      <c r="F6" s="95">
        <f>(((F5/100)*(EXP((-D6/'Učebna elektrotechniky'!$F$10)*E6)))+(((C6/D6)+('Učebna elektrotechniky'!$F$17/100/10000))*(1-(EXP((-D6/'Učebna elektrotechniky'!$F$10)*E6)))))*100</f>
        <v>6.2775193517568842E-2</v>
      </c>
      <c r="G6" s="96">
        <f t="shared" si="0"/>
        <v>627.75193517568846</v>
      </c>
      <c r="H6" s="81"/>
    </row>
    <row r="7" spans="1:8" x14ac:dyDescent="0.25">
      <c r="A7" s="81"/>
      <c r="B7" s="91">
        <v>0.33611111111111103</v>
      </c>
      <c r="C7" s="92">
        <f>+'Učebna elektrotechniky'!$F$20</f>
        <v>0.27744802845452959</v>
      </c>
      <c r="D7" s="94">
        <f>+D6</f>
        <v>370</v>
      </c>
      <c r="E7" s="92">
        <f t="shared" si="1"/>
        <v>1.6666666666666666E-2</v>
      </c>
      <c r="F7" s="95">
        <f>(((F6/100)*(EXP((-D7/'Učebna elektrotechniky'!$F$10)*E7)))+(((C7/D7)+('Učebna elektrotechniky'!$F$17/100/10000))*(1-(EXP((-D7/'Učebna elektrotechniky'!$F$10)*E7)))))*100</f>
        <v>6.5183452289001423E-2</v>
      </c>
      <c r="G7" s="96">
        <f t="shared" si="0"/>
        <v>651.83452289001423</v>
      </c>
      <c r="H7" s="81"/>
    </row>
    <row r="8" spans="1:8" x14ac:dyDescent="0.25">
      <c r="A8" s="81"/>
      <c r="B8" s="91">
        <v>0.33680555555555602</v>
      </c>
      <c r="C8" s="92">
        <f>+'Učebna elektrotechniky'!$F$20</f>
        <v>0.27744802845452959</v>
      </c>
      <c r="D8" s="94">
        <f>+D7</f>
        <v>370</v>
      </c>
      <c r="E8" s="92">
        <f t="shared" si="1"/>
        <v>1.6666666666666666E-2</v>
      </c>
      <c r="F8" s="95">
        <f>(((F7/100)*(EXP((-D8/'Učebna elektrotechniky'!$F$10)*E8)))+(((C8/D8)+('Učebna elektrotechniky'!$F$17/100/10000))*(1-(EXP((-D8/'Učebna elektrotechniky'!$F$10)*E8)))))*100</f>
        <v>6.750541966453355E-2</v>
      </c>
      <c r="G8" s="96">
        <f t="shared" si="0"/>
        <v>675.05419664533554</v>
      </c>
      <c r="H8" s="81"/>
    </row>
    <row r="9" spans="1:8" x14ac:dyDescent="0.25">
      <c r="A9" s="81"/>
      <c r="B9" s="91">
        <v>0.33750000000000002</v>
      </c>
      <c r="C9" s="92">
        <f>+'Učebna elektrotechniky'!$F$20</f>
        <v>0.27744802845452959</v>
      </c>
      <c r="D9" s="94">
        <f>+'Učebna elektrotechniky'!N11</f>
        <v>370</v>
      </c>
      <c r="E9" s="92">
        <f t="shared" si="1"/>
        <v>1.6666666666666666E-2</v>
      </c>
      <c r="F9" s="95">
        <f>(((F8/100)*(EXP((-D9/'Učebna elektrotechniky'!$F$10)*E9)))+(((C9/D9)+('Učebna elektrotechniky'!$F$17/100/10000))*(1-(EXP((-D9/'Učebna elektrotechniky'!$F$10)*E9)))))*100</f>
        <v>6.9744187589721368E-2</v>
      </c>
      <c r="G9" s="96">
        <f t="shared" si="0"/>
        <v>697.44187589721366</v>
      </c>
      <c r="H9" s="81"/>
    </row>
    <row r="10" spans="1:8" x14ac:dyDescent="0.25">
      <c r="A10" s="81"/>
      <c r="B10" s="91">
        <v>0.33819444444444502</v>
      </c>
      <c r="C10" s="92">
        <f>+'Učebna elektrotechniky'!$F$20</f>
        <v>0.27744802845452959</v>
      </c>
      <c r="D10" s="94">
        <f>+D9</f>
        <v>370</v>
      </c>
      <c r="E10" s="92">
        <f t="shared" si="1"/>
        <v>1.6666666666666666E-2</v>
      </c>
      <c r="F10" s="95">
        <f>(((F9/100)*(EXP((-D10/'Učebna elektrotechniky'!$F$10)*E10)))+(((C10/D10)+('Učebna elektrotechniky'!$F$17/100/10000))*(1-(EXP((-D10/'Učebna elektrotechniky'!$F$10)*E10)))))*100</f>
        <v>7.1902737221238577E-2</v>
      </c>
      <c r="G10" s="96">
        <f t="shared" si="0"/>
        <v>719.02737221238579</v>
      </c>
      <c r="H10" s="81"/>
    </row>
    <row r="11" spans="1:8" x14ac:dyDescent="0.25">
      <c r="A11" s="81"/>
      <c r="B11" s="91">
        <v>0.33888888888888902</v>
      </c>
      <c r="C11" s="92">
        <f>+'Učebna elektrotechniky'!$F$20</f>
        <v>0.27744802845452959</v>
      </c>
      <c r="D11" s="94">
        <f>+D10</f>
        <v>370</v>
      </c>
      <c r="E11" s="92">
        <f t="shared" si="1"/>
        <v>1.6666666666666666E-2</v>
      </c>
      <c r="F11" s="95">
        <f>(((F10/100)*(EXP((-D11/'Učebna elektrotechniky'!$F$10)*E11)))+(((C11/D11)+('Učebna elektrotechniky'!$F$17/100/10000))*(1-(EXP((-D11/'Učebna elektrotechniky'!$F$10)*E11)))))*100</f>
        <v>7.3983942896602234E-2</v>
      </c>
      <c r="G11" s="96">
        <f t="shared" si="0"/>
        <v>739.8394289660223</v>
      </c>
      <c r="H11" s="81"/>
    </row>
    <row r="12" spans="1:8" x14ac:dyDescent="0.25">
      <c r="A12" s="81"/>
      <c r="B12" s="91">
        <v>0.33958333333333401</v>
      </c>
      <c r="C12" s="92">
        <f>+'Učebna elektrotechniky'!$F$20</f>
        <v>0.27744802845452959</v>
      </c>
      <c r="D12" s="94">
        <f>+D11</f>
        <v>370</v>
      </c>
      <c r="E12" s="92">
        <f t="shared" si="1"/>
        <v>1.6666666666666666E-2</v>
      </c>
      <c r="F12" s="95">
        <f>(((F11/100)*(EXP((-D12/'Učebna elektrotechniky'!$F$10)*E12)))+(((C12/D12)+('Učebna elektrotechniky'!$F$17/100/10000))*(1-(EXP((-D12/'Učebna elektrotechniky'!$F$10)*E12)))))*100</f>
        <v>7.5990575961657786E-2</v>
      </c>
      <c r="G12" s="96">
        <f t="shared" si="0"/>
        <v>759.90575961657782</v>
      </c>
      <c r="H12" s="81"/>
    </row>
    <row r="13" spans="1:8" x14ac:dyDescent="0.25">
      <c r="A13" s="81"/>
      <c r="B13" s="91">
        <v>0.34027777777777801</v>
      </c>
      <c r="C13" s="92">
        <f>+'Učebna elektrotechniky'!$F$20</f>
        <v>0.27744802845452959</v>
      </c>
      <c r="D13" s="94">
        <f>+D12</f>
        <v>370</v>
      </c>
      <c r="E13" s="92">
        <f t="shared" si="1"/>
        <v>1.6666666666666666E-2</v>
      </c>
      <c r="F13" s="95">
        <f>(((F12/100)*(EXP((-D13/'Učebna elektrotechniky'!$F$10)*E13)))+(((C13/D13)+('Učebna elektrotechniky'!$F$17/100/10000))*(1-(EXP((-D13/'Učebna elektrotechniky'!$F$10)*E13)))))*100</f>
        <v>7.7925308460919621E-2</v>
      </c>
      <c r="G13" s="96">
        <f t="shared" si="0"/>
        <v>779.25308460919621</v>
      </c>
      <c r="H13" s="81"/>
    </row>
    <row r="14" spans="1:8" x14ac:dyDescent="0.25">
      <c r="A14" s="81"/>
      <c r="B14" s="91">
        <v>0.34097222222222301</v>
      </c>
      <c r="C14" s="92">
        <f>+'Učebna elektrotechniky'!$F$20</f>
        <v>0.27744802845452959</v>
      </c>
      <c r="D14" s="94">
        <f>+'Učebna elektrotechniky'!N12</f>
        <v>370</v>
      </c>
      <c r="E14" s="92">
        <f t="shared" si="1"/>
        <v>1.6666666666666666E-2</v>
      </c>
      <c r="F14" s="95">
        <f>(((F13/100)*(EXP((-D14/'Učebna elektrotechniky'!$F$10)*E14)))+(((C14/D14)+('Učebna elektrotechniky'!$F$17/100/10000))*(1-(EXP((-D14/'Učebna elektrotechniky'!$F$10)*E14)))))*100</f>
        <v>7.9790716695681427E-2</v>
      </c>
      <c r="G14" s="96">
        <f t="shared" si="0"/>
        <v>797.90716695681431</v>
      </c>
      <c r="H14" s="81"/>
    </row>
    <row r="15" spans="1:8" x14ac:dyDescent="0.25">
      <c r="A15" s="81"/>
      <c r="B15" s="91">
        <v>0.34166666666666701</v>
      </c>
      <c r="C15" s="92">
        <f>+'Učebna elektrotechniky'!$F$20</f>
        <v>0.27744802845452959</v>
      </c>
      <c r="D15" s="94">
        <f>+D14</f>
        <v>370</v>
      </c>
      <c r="E15" s="92">
        <f t="shared" si="1"/>
        <v>1.6666666666666666E-2</v>
      </c>
      <c r="F15" s="95">
        <f>(((F14/100)*(EXP((-D15/'Učebna elektrotechniky'!$F$10)*E15)))+(((C15/D15)+('Učebna elektrotechniky'!$F$17/100/10000))*(1-(EXP((-D15/'Učebna elektrotechniky'!$F$10)*E15)))))*100</f>
        <v>8.1589284654634317E-2</v>
      </c>
      <c r="G15" s="96">
        <f t="shared" si="0"/>
        <v>815.89284654634321</v>
      </c>
      <c r="H15" s="81"/>
    </row>
    <row r="16" spans="1:8" x14ac:dyDescent="0.25">
      <c r="A16" s="81"/>
      <c r="B16" s="91">
        <v>0.342361111111112</v>
      </c>
      <c r="C16" s="92">
        <f>+'Učebna elektrotechniky'!$F$20</f>
        <v>0.27744802845452959</v>
      </c>
      <c r="D16" s="94">
        <f>+D15</f>
        <v>370</v>
      </c>
      <c r="E16" s="92">
        <f t="shared" si="1"/>
        <v>1.6666666666666666E-2</v>
      </c>
      <c r="F16" s="95">
        <f>(((F15/100)*(EXP((-D16/'Učebna elektrotechniky'!$F$10)*E16)))+(((C16/D16)+('Učebna elektrotechniky'!$F$17/100/10000))*(1-(EXP((-D16/'Učebna elektrotechniky'!$F$10)*E16)))))*100</f>
        <v>8.3323407321560891E-2</v>
      </c>
      <c r="G16" s="96">
        <f t="shared" si="0"/>
        <v>833.23407321560887</v>
      </c>
      <c r="H16" s="81"/>
    </row>
    <row r="17" spans="1:8" x14ac:dyDescent="0.25">
      <c r="A17" s="81"/>
      <c r="B17" s="91">
        <v>0.343055555555556</v>
      </c>
      <c r="C17" s="92">
        <f>+'Učebna elektrotechniky'!$F$20</f>
        <v>0.27744802845452959</v>
      </c>
      <c r="D17" s="94">
        <f>+D16</f>
        <v>370</v>
      </c>
      <c r="E17" s="92">
        <f t="shared" si="1"/>
        <v>1.6666666666666666E-2</v>
      </c>
      <c r="F17" s="95">
        <f>(((F16/100)*(EXP((-D17/'Učebna elektrotechniky'!$F$10)*E17)))+(((C17/D17)+('Učebna elektrotechniky'!$F$17/100/10000))*(1-(EXP((-D17/'Učebna elektrotechniky'!$F$10)*E17)))))*100</f>
        <v>8.4995393864509924E-2</v>
      </c>
      <c r="G17" s="96">
        <f t="shared" si="0"/>
        <v>849.95393864509924</v>
      </c>
      <c r="H17" s="81"/>
    </row>
    <row r="18" spans="1:8" x14ac:dyDescent="0.25">
      <c r="A18" s="81"/>
      <c r="B18" s="91">
        <v>0.343750000000001</v>
      </c>
      <c r="C18" s="92">
        <f>+'Učebna elektrotechniky'!$F$20</f>
        <v>0.27744802845452959</v>
      </c>
      <c r="D18" s="94">
        <f>+D17</f>
        <v>370</v>
      </c>
      <c r="E18" s="92">
        <f t="shared" si="1"/>
        <v>1.6666666666666666E-2</v>
      </c>
      <c r="F18" s="95">
        <f>(((F17/100)*(EXP((-D18/'Učebna elektrotechniky'!$F$10)*E18)))+(((C18/D18)+('Učebna elektrotechniky'!$F$17/100/10000))*(1-(EXP((-D18/'Učebna elektrotechniky'!$F$10)*E18)))))*100</f>
        <v>8.6607470710698228E-2</v>
      </c>
      <c r="G18" s="96">
        <f t="shared" si="0"/>
        <v>866.07470710698226</v>
      </c>
      <c r="H18" s="81"/>
    </row>
    <row r="19" spans="1:8" x14ac:dyDescent="0.25">
      <c r="A19" s="81"/>
      <c r="B19" s="91">
        <v>0.344444444444445</v>
      </c>
      <c r="C19" s="92">
        <f>+'Učebna elektrotechniky'!$F$20</f>
        <v>0.27744802845452959</v>
      </c>
      <c r="D19" s="94">
        <f>+'Učebna elektrotechniky'!N13</f>
        <v>370</v>
      </c>
      <c r="E19" s="92">
        <f t="shared" si="1"/>
        <v>1.6666666666666666E-2</v>
      </c>
      <c r="F19" s="95">
        <f>(((F18/100)*(EXP((-D19/'Učebna elektrotechniky'!$F$10)*E19)))+(((C19/D19)+('Učebna elektrotechniky'!$F$17/100/10000))*(1-(EXP((-D19/'Učebna elektrotechniky'!$F$10)*E19)))))*100</f>
        <v>8.8161784511234409E-2</v>
      </c>
      <c r="G19" s="96">
        <f t="shared" si="0"/>
        <v>881.61784511234407</v>
      </c>
      <c r="H19" s="81"/>
    </row>
    <row r="20" spans="1:8" x14ac:dyDescent="0.25">
      <c r="A20" s="81"/>
      <c r="B20" s="91">
        <v>0.34513888888888999</v>
      </c>
      <c r="C20" s="92">
        <f>+'Učebna elektrotechniky'!$F$20</f>
        <v>0.27744802845452959</v>
      </c>
      <c r="D20" s="94">
        <f>+D19</f>
        <v>370</v>
      </c>
      <c r="E20" s="92">
        <f t="shared" si="1"/>
        <v>1.6666666666666666E-2</v>
      </c>
      <c r="F20" s="95">
        <f>(((F19/100)*(EXP((-D20/'Učebna elektrotechniky'!$F$10)*E20)))+(((C20/D20)+('Učebna elektrotechniky'!$F$17/100/10000))*(1-(EXP((-D20/'Učebna elektrotechniky'!$F$10)*E20)))))*100</f>
        <v>8.966040499961217E-2</v>
      </c>
      <c r="G20" s="96">
        <f t="shared" si="0"/>
        <v>896.60404999612172</v>
      </c>
      <c r="H20" s="81"/>
    </row>
    <row r="21" spans="1:8" x14ac:dyDescent="0.25">
      <c r="A21" s="81"/>
      <c r="B21" s="91">
        <v>0.34583333333333399</v>
      </c>
      <c r="C21" s="92">
        <f>+'Učebna elektrotechniky'!$F$20</f>
        <v>0.27744802845452959</v>
      </c>
      <c r="D21" s="94">
        <f>+D20</f>
        <v>370</v>
      </c>
      <c r="E21" s="92">
        <f t="shared" si="1"/>
        <v>1.6666666666666666E-2</v>
      </c>
      <c r="F21" s="95">
        <f>(((F20/100)*(EXP((-D21/'Učebna elektrotechniky'!$F$10)*E21)))+(((C21/D21)+('Učebna elektrotechniky'!$F$17/100/10000))*(1-(EXP((-D21/'Učebna elektrotechniky'!$F$10)*E21)))))*100</f>
        <v>9.1105327747779796E-2</v>
      </c>
      <c r="G21" s="96">
        <f t="shared" si="0"/>
        <v>911.05327747779802</v>
      </c>
      <c r="H21" s="81"/>
    </row>
    <row r="22" spans="1:8" x14ac:dyDescent="0.25">
      <c r="A22" s="81"/>
      <c r="B22" s="91">
        <v>0.34652777777777899</v>
      </c>
      <c r="C22" s="92">
        <f>+'Učebna elektrotechniky'!$F$20</f>
        <v>0.27744802845452959</v>
      </c>
      <c r="D22" s="94">
        <f>+D21</f>
        <v>370</v>
      </c>
      <c r="E22" s="92">
        <f t="shared" si="1"/>
        <v>1.6666666666666666E-2</v>
      </c>
      <c r="F22" s="95">
        <f>(((F21/100)*(EXP((-D22/'Učebna elektrotechniky'!$F$10)*E22)))+(((C22/D22)+('Učebna elektrotechniky'!$F$17/100/10000))*(1-(EXP((-D22/'Učebna elektrotechniky'!$F$10)*E22)))))*100</f>
        <v>9.2498476823455605E-2</v>
      </c>
      <c r="G22" s="96">
        <f t="shared" si="0"/>
        <v>924.9847682345561</v>
      </c>
      <c r="H22" s="81"/>
    </row>
    <row r="23" spans="1:8" x14ac:dyDescent="0.25">
      <c r="A23" s="81"/>
      <c r="B23" s="91">
        <v>0.34722222222222299</v>
      </c>
      <c r="C23" s="92">
        <f>+'Učebna elektrotechniky'!$F$20</f>
        <v>0.27744802845452959</v>
      </c>
      <c r="D23" s="94">
        <f>+D22</f>
        <v>370</v>
      </c>
      <c r="E23" s="92">
        <f t="shared" si="1"/>
        <v>1.6666666666666666E-2</v>
      </c>
      <c r="F23" s="95">
        <f>(((F22/100)*(EXP((-D23/'Učebna elektrotechniky'!$F$10)*E23)))+(((C23/D23)+('Učebna elektrotechniky'!$F$17/100/10000))*(1-(EXP((-D23/'Učebna elektrotechniky'!$F$10)*E23)))))*100</f>
        <v>9.384170735222791E-2</v>
      </c>
      <c r="G23" s="96">
        <f t="shared" si="0"/>
        <v>938.41707352227911</v>
      </c>
      <c r="H23" s="81"/>
    </row>
    <row r="24" spans="1:8" x14ac:dyDescent="0.25">
      <c r="A24" s="81"/>
      <c r="B24" s="91">
        <v>0.34791666666666798</v>
      </c>
      <c r="C24" s="92">
        <f>+'Učebna elektrotechniky'!$F$20</f>
        <v>0.27744802845452959</v>
      </c>
      <c r="D24" s="94">
        <f>+'Učebna elektrotechniky'!N14</f>
        <v>370</v>
      </c>
      <c r="E24" s="92">
        <f t="shared" si="1"/>
        <v>1.6666666666666666E-2</v>
      </c>
      <c r="F24" s="95">
        <f>(((F23/100)*(EXP((-D24/'Učebna elektrotechniky'!$F$10)*E24)))+(((C24/D24)+('Učebna elektrotechniky'!$F$17/100/10000))*(1-(EXP((-D24/'Učebna elektrotechniky'!$F$10)*E24)))))*100</f>
        <v>9.5136807987851332E-2</v>
      </c>
      <c r="G24" s="96">
        <f t="shared" si="0"/>
        <v>951.3680798785133</v>
      </c>
      <c r="H24" s="81"/>
    </row>
    <row r="25" spans="1:8" x14ac:dyDescent="0.25">
      <c r="A25" s="81"/>
      <c r="B25" s="91">
        <v>0.34861111111111198</v>
      </c>
      <c r="C25" s="92">
        <f>+'Učebna elektrotechniky'!$F$20</f>
        <v>0.27744802845452959</v>
      </c>
      <c r="D25" s="94">
        <f>+D24</f>
        <v>370</v>
      </c>
      <c r="E25" s="92">
        <f t="shared" si="1"/>
        <v>1.6666666666666666E-2</v>
      </c>
      <c r="F25" s="95">
        <f>(((F24/100)*(EXP((-D25/'Učebna elektrotechniky'!$F$10)*E25)))+(((C25/D25)+('Učebna elektrotechniky'!$F$17/100/10000))*(1-(EXP((-D25/'Učebna elektrotechniky'!$F$10)*E25)))))*100</f>
        <v>9.6385503294028771E-2</v>
      </c>
      <c r="G25" s="96">
        <f t="shared" si="0"/>
        <v>963.85503294028774</v>
      </c>
      <c r="H25" s="81"/>
    </row>
    <row r="26" spans="1:8" x14ac:dyDescent="0.25">
      <c r="A26" s="81"/>
      <c r="B26" s="91">
        <v>0.34930555555555698</v>
      </c>
      <c r="C26" s="92">
        <f>+'Učebna elektrotechniky'!$F$20</f>
        <v>0.27744802845452959</v>
      </c>
      <c r="D26" s="94">
        <f>+D25</f>
        <v>370</v>
      </c>
      <c r="E26" s="92">
        <f t="shared" si="1"/>
        <v>1.6666666666666666E-2</v>
      </c>
      <c r="F26" s="95">
        <f>(((F25/100)*(EXP((-D26/'Učebna elektrotechniky'!$F$10)*E26)))+(((C26/D26)+('Učebna elektrotechniky'!$F$17/100/10000))*(1-(EXP((-D26/'Učebna elektrotechniky'!$F$10)*E26)))))*100</f>
        <v>9.7589456040850633E-2</v>
      </c>
      <c r="G26" s="96">
        <f t="shared" si="0"/>
        <v>975.89456040850632</v>
      </c>
      <c r="H26" s="81"/>
    </row>
    <row r="27" spans="1:8" x14ac:dyDescent="0.25">
      <c r="A27" s="81"/>
      <c r="B27" s="91">
        <v>0.35000000000000098</v>
      </c>
      <c r="C27" s="92">
        <f>+'Učebna elektrotechniky'!$F$20</f>
        <v>0.27744802845452959</v>
      </c>
      <c r="D27" s="94">
        <f>+D26</f>
        <v>370</v>
      </c>
      <c r="E27" s="92">
        <f t="shared" si="1"/>
        <v>1.6666666666666666E-2</v>
      </c>
      <c r="F27" s="95">
        <f>(((F26/100)*(EXP((-D27/'Učebna elektrotechniky'!$F$10)*E27)))+(((C27/D27)+('Učebna elektrotechniky'!$F$17/100/10000))*(1-(EXP((-D27/'Učebna elektrotechniky'!$F$10)*E27)))))*100</f>
        <v>9.8750269418949405E-2</v>
      </c>
      <c r="G27" s="96">
        <f t="shared" si="0"/>
        <v>987.50269418949404</v>
      </c>
      <c r="H27" s="81"/>
    </row>
    <row r="28" spans="1:8" x14ac:dyDescent="0.25">
      <c r="A28" s="81"/>
      <c r="B28" s="91">
        <v>0.35069444444444597</v>
      </c>
      <c r="C28" s="92">
        <f>+'Učebna elektrotechniky'!$F$20</f>
        <v>0.27744802845452959</v>
      </c>
      <c r="D28" s="94">
        <f>+D27</f>
        <v>370</v>
      </c>
      <c r="E28" s="92">
        <f t="shared" si="1"/>
        <v>1.6666666666666666E-2</v>
      </c>
      <c r="F28" s="95">
        <f>(((F27/100)*(EXP((-D28/'Učebna elektrotechniky'!$F$10)*E28)))+(((C28/D28)+('Učebna elektrotechniky'!$F$17/100/10000))*(1-(EXP((-D28/'Učebna elektrotechniky'!$F$10)*E28)))))*100</f>
        <v>9.9869489174317788E-2</v>
      </c>
      <c r="G28" s="96">
        <f t="shared" si="0"/>
        <v>998.69489174317789</v>
      </c>
      <c r="H28" s="81"/>
    </row>
    <row r="29" spans="1:8" x14ac:dyDescent="0.25">
      <c r="A29" s="81"/>
      <c r="B29" s="91">
        <v>0.35138888888889003</v>
      </c>
      <c r="C29" s="92">
        <f>+'Učebna elektrotechniky'!$F$20</f>
        <v>0.27744802845452959</v>
      </c>
      <c r="D29" s="94">
        <f>+'Učebna elektrotechniky'!N15</f>
        <v>370</v>
      </c>
      <c r="E29" s="92">
        <f t="shared" si="1"/>
        <v>1.6666666666666666E-2</v>
      </c>
      <c r="F29" s="95">
        <f>(((F28/100)*(EXP((-D29/'Učebna elektrotechniky'!$F$10)*E29)))+(((C29/D29)+('Učebna elektrotechniky'!$F$17/100/10000))*(1-(EXP((-D29/'Učebna elektrotechniky'!$F$10)*E29)))))*100</f>
        <v>0.1009486056666333</v>
      </c>
      <c r="G29" s="96">
        <f t="shared" si="0"/>
        <v>1009.486056666333</v>
      </c>
      <c r="H29" s="81"/>
    </row>
    <row r="30" spans="1:8" x14ac:dyDescent="0.25">
      <c r="A30" s="81"/>
      <c r="B30" s="91">
        <v>0.35208333333333502</v>
      </c>
      <c r="C30" s="92">
        <f>+'Učebna elektrotechniky'!$F$20</f>
        <v>0.27744802845452959</v>
      </c>
      <c r="D30" s="94">
        <f>+D29</f>
        <v>370</v>
      </c>
      <c r="E30" s="92">
        <f t="shared" si="1"/>
        <v>1.6666666666666666E-2</v>
      </c>
      <c r="F30" s="95">
        <f>(((F29/100)*(EXP((-D30/'Učebna elektrotechniky'!$F$10)*E30)))+(((C30/D30)+('Učebna elektrotechniky'!$F$17/100/10000))*(1-(EXP((-D30/'Učebna elektrotechniky'!$F$10)*E30)))))*100</f>
        <v>0.10198905585383007</v>
      </c>
      <c r="G30" s="96">
        <f t="shared" si="0"/>
        <v>1019.8905585383008</v>
      </c>
      <c r="H30" s="81"/>
    </row>
    <row r="31" spans="1:8" x14ac:dyDescent="0.25">
      <c r="A31" s="81"/>
      <c r="B31" s="91">
        <v>0.35277777777777902</v>
      </c>
      <c r="C31" s="92">
        <f>+'Učebna elektrotechniky'!$F$20</f>
        <v>0.27744802845452959</v>
      </c>
      <c r="D31" s="94">
        <f>+D30</f>
        <v>370</v>
      </c>
      <c r="E31" s="92">
        <f t="shared" si="1"/>
        <v>1.6666666666666666E-2</v>
      </c>
      <c r="F31" s="95">
        <f>(((F30/100)*(EXP((-D31/'Učebna elektrotechniky'!$F$10)*E31)))+(((C31/D31)+('Učebna elektrotechniky'!$F$17/100/10000))*(1-(EXP((-D31/'Učebna elektrotechniky'!$F$10)*E31)))))*100</f>
        <v>0.10299222520556053</v>
      </c>
      <c r="G31" s="96">
        <f t="shared" si="0"/>
        <v>1029.9222520556054</v>
      </c>
      <c r="H31" s="81"/>
    </row>
    <row r="32" spans="1:8" x14ac:dyDescent="0.25">
      <c r="A32" s="81"/>
      <c r="B32" s="91">
        <v>0.35347222222222402</v>
      </c>
      <c r="C32" s="92">
        <f>+'Učebna elektrotechniky'!$F$20</f>
        <v>0.27744802845452959</v>
      </c>
      <c r="D32" s="94">
        <f>+D31</f>
        <v>370</v>
      </c>
      <c r="E32" s="92">
        <f t="shared" si="1"/>
        <v>1.6666666666666666E-2</v>
      </c>
      <c r="F32" s="95">
        <f>(((F31/100)*(EXP((-D32/'Učebna elektrotechniky'!$F$10)*E32)))+(((C32/D32)+('Učebna elektrotechniky'!$F$17/100/10000))*(1-(EXP((-D32/'Učebna elektrotechniky'!$F$10)*E32)))))*100</f>
        <v>0.10395944954809504</v>
      </c>
      <c r="G32" s="96">
        <f t="shared" si="0"/>
        <v>1039.5944954809504</v>
      </c>
      <c r="H32" s="81"/>
    </row>
    <row r="33" spans="1:8" x14ac:dyDescent="0.25">
      <c r="A33" s="81"/>
      <c r="B33" s="91">
        <v>0.35416666666666802</v>
      </c>
      <c r="C33" s="92">
        <f>+'Učebna elektrotechniky'!$F$20</f>
        <v>0.27744802845452959</v>
      </c>
      <c r="D33" s="94">
        <f>+D32</f>
        <v>370</v>
      </c>
      <c r="E33" s="92">
        <f t="shared" si="1"/>
        <v>1.6666666666666666E-2</v>
      </c>
      <c r="F33" s="95">
        <f>(((F32/100)*(EXP((-D33/'Učebna elektrotechniky'!$F$10)*E33)))+(((C33/D33)+('Učebna elektrotechniky'!$F$17/100/10000))*(1-(EXP((-D33/'Učebna elektrotechniky'!$F$10)*E33)))))*100</f>
        <v>0.10489201684311608</v>
      </c>
      <c r="G33" s="96">
        <f t="shared" si="0"/>
        <v>1048.9201684311608</v>
      </c>
      <c r="H33" s="81"/>
    </row>
    <row r="34" spans="1:8" x14ac:dyDescent="0.25">
      <c r="A34" s="81"/>
      <c r="B34" s="91">
        <v>0.35486111111111301</v>
      </c>
      <c r="C34" s="92">
        <f>+'Učebna elektrotechniky'!$F$20</f>
        <v>0.27744802845452959</v>
      </c>
      <c r="D34" s="94">
        <f>+'Učebna elektrotechniky'!N16</f>
        <v>370</v>
      </c>
      <c r="E34" s="92">
        <f t="shared" si="1"/>
        <v>1.6666666666666666E-2</v>
      </c>
      <c r="F34" s="95">
        <f>(((F33/100)*(EXP((-D34/'Učebna elektrotechniky'!$F$10)*E34)))+(((C34/D34)+('Učebna elektrotechniky'!$F$17/100/10000))*(1-(EXP((-D34/'Učebna elektrotechniky'!$F$10)*E34)))))*100</f>
        <v>0.10579116890277575</v>
      </c>
      <c r="G34" s="96">
        <f t="shared" si="0"/>
        <v>1057.9116890277576</v>
      </c>
      <c r="H34" s="81"/>
    </row>
    <row r="35" spans="1:8" x14ac:dyDescent="0.25">
      <c r="A35" s="81"/>
      <c r="B35" s="91">
        <v>0.35555555555555701</v>
      </c>
      <c r="C35" s="92">
        <f>+'Učebna elektrotechniky'!$F$20</f>
        <v>0.27744802845452959</v>
      </c>
      <c r="D35" s="94">
        <f>+D34</f>
        <v>370</v>
      </c>
      <c r="E35" s="92">
        <f t="shared" si="1"/>
        <v>1.6666666666666666E-2</v>
      </c>
      <c r="F35" s="95">
        <f>(((F34/100)*(EXP((-D35/'Učebna elektrotechniky'!$F$10)*E35)))+(((C35/D35)+('Učebna elektrotechniky'!$F$17/100/10000))*(1-(EXP((-D35/'Učebna elektrotechniky'!$F$10)*E35)))))*100</f>
        <v>0.10665810304330016</v>
      </c>
      <c r="G35" s="96">
        <f t="shared" si="0"/>
        <v>1066.5810304330016</v>
      </c>
      <c r="H35" s="81"/>
    </row>
    <row r="36" spans="1:8" x14ac:dyDescent="0.25">
      <c r="A36" s="81"/>
      <c r="B36" s="91">
        <v>0.35625000000000201</v>
      </c>
      <c r="C36" s="92">
        <f>+'Učebna elektrotechniky'!$F$20</f>
        <v>0.27744802845452959</v>
      </c>
      <c r="D36" s="94">
        <f>+D35</f>
        <v>370</v>
      </c>
      <c r="E36" s="92">
        <f t="shared" si="1"/>
        <v>1.6666666666666666E-2</v>
      </c>
      <c r="F36" s="95">
        <f>(((F35/100)*(EXP((-D36/'Učebna elektrotechniky'!$F$10)*E36)))+(((C36/D36)+('Učebna elektrotechniky'!$F$17/100/10000))*(1-(EXP((-D36/'Učebna elektrotechniky'!$F$10)*E36)))))*100</f>
        <v>0.10749397367934281</v>
      </c>
      <c r="G36" s="96">
        <f t="shared" si="0"/>
        <v>1074.9397367934282</v>
      </c>
      <c r="H36" s="81"/>
    </row>
    <row r="37" spans="1:8" x14ac:dyDescent="0.25">
      <c r="A37" s="81"/>
      <c r="B37" s="91">
        <v>0.35694444444444601</v>
      </c>
      <c r="C37" s="92">
        <f>+'Učebna elektrotechniky'!$F$20</f>
        <v>0.27744802845452959</v>
      </c>
      <c r="D37" s="94">
        <f>+D36</f>
        <v>370</v>
      </c>
      <c r="E37" s="92">
        <f t="shared" si="1"/>
        <v>1.6666666666666666E-2</v>
      </c>
      <c r="F37" s="95">
        <f>(((F36/100)*(EXP((-D37/'Učebna elektrotechniky'!$F$10)*E37)))+(((C37/D37)+('Učebna elektrotechniky'!$F$17/100/10000))*(1-(EXP((-D37/'Učebna elektrotechniky'!$F$10)*E37)))))*100</f>
        <v>0.10829989386121006</v>
      </c>
      <c r="G37" s="96">
        <f t="shared" si="0"/>
        <v>1082.9989386121006</v>
      </c>
      <c r="H37" s="81"/>
    </row>
    <row r="38" spans="1:8" x14ac:dyDescent="0.25">
      <c r="A38" s="81"/>
      <c r="B38" s="91">
        <v>0.357638888888891</v>
      </c>
      <c r="C38" s="92">
        <f>+'Učebna elektrotechniky'!$F$20</f>
        <v>0.27744802845452959</v>
      </c>
      <c r="D38" s="94">
        <f>+D37</f>
        <v>370</v>
      </c>
      <c r="E38" s="92">
        <f t="shared" si="1"/>
        <v>1.6666666666666666E-2</v>
      </c>
      <c r="F38" s="95">
        <f>(((F37/100)*(EXP((-D38/'Učebna elektrotechniky'!$F$10)*E38)))+(((C38/D38)+('Učebna elektrotechniky'!$F$17/100/10000))*(1-(EXP((-D38/'Učebna elektrotechniky'!$F$10)*E38)))))*100</f>
        <v>0.10907693675700546</v>
      </c>
      <c r="G38" s="96">
        <f t="shared" si="0"/>
        <v>1090.7693675700546</v>
      </c>
      <c r="H38" s="81"/>
    </row>
    <row r="39" spans="1:8" x14ac:dyDescent="0.25">
      <c r="A39" s="81"/>
      <c r="B39" s="91">
        <v>0.358333333333335</v>
      </c>
      <c r="C39" s="92">
        <f>+'Učebna elektrotechniky'!$F$20</f>
        <v>0.27744802845452959</v>
      </c>
      <c r="D39" s="94">
        <f>+'Učebna elektrotechniky'!N17</f>
        <v>370</v>
      </c>
      <c r="E39" s="92">
        <f t="shared" si="1"/>
        <v>1.6666666666666666E-2</v>
      </c>
      <c r="F39" s="95">
        <f>(((F38/100)*(EXP((-D39/'Učebna elektrotechniky'!$F$10)*E39)))+(((C39/D39)+('Učebna elektrotechniky'!$F$17/100/10000))*(1-(EXP((-D39/'Učebna elektrotechniky'!$F$10)*E39)))))*100</f>
        <v>0.10982613708166684</v>
      </c>
      <c r="G39" s="96">
        <f t="shared" si="0"/>
        <v>1098.2613708166684</v>
      </c>
      <c r="H39" s="81"/>
    </row>
    <row r="40" spans="1:8" x14ac:dyDescent="0.25">
      <c r="A40" s="81"/>
      <c r="B40" s="91">
        <v>0.35902777777778</v>
      </c>
      <c r="C40" s="92">
        <f>+'Učebna elektrotechniky'!$F$20</f>
        <v>0.27744802845452959</v>
      </c>
      <c r="D40" s="94">
        <f>+D39</f>
        <v>370</v>
      </c>
      <c r="E40" s="92">
        <f t="shared" si="1"/>
        <v>1.6666666666666666E-2</v>
      </c>
      <c r="F40" s="95">
        <f>(((F39/100)*(EXP((-D40/'Učebna elektrotechniky'!$F$10)*E40)))+(((C40/D40)+('Učebna elektrotechniky'!$F$17/100/10000))*(1-(EXP((-D40/'Učebna elektrotechniky'!$F$10)*E40)))))*100</f>
        <v>0.11054849247479887</v>
      </c>
      <c r="G40" s="96">
        <f t="shared" si="0"/>
        <v>1105.4849247479885</v>
      </c>
      <c r="H40" s="81"/>
    </row>
    <row r="41" spans="1:8" x14ac:dyDescent="0.25">
      <c r="A41" s="81"/>
      <c r="B41" s="91">
        <v>0.359722222222224</v>
      </c>
      <c r="C41" s="92">
        <f>+'Učebna elektrotechniky'!$F$20</f>
        <v>0.27744802845452959</v>
      </c>
      <c r="D41" s="94">
        <f>+D40</f>
        <v>370</v>
      </c>
      <c r="E41" s="92">
        <f t="shared" si="1"/>
        <v>1.6666666666666666E-2</v>
      </c>
      <c r="F41" s="95">
        <f>(((F40/100)*(EXP((-D41/'Učebna elektrotechniky'!$F$10)*E41)))+(((C41/D41)+('Učebna elektrotechniky'!$F$17/100/10000))*(1-(EXP((-D41/'Učebna elektrotechniky'!$F$10)*E41)))))*100</f>
        <v>0.11124496482913579</v>
      </c>
      <c r="G41" s="96">
        <f t="shared" si="0"/>
        <v>1112.4496482913578</v>
      </c>
      <c r="H41" s="81"/>
    </row>
    <row r="42" spans="1:8" x14ac:dyDescent="0.25">
      <c r="A42" s="81"/>
      <c r="B42" s="91">
        <v>0.36041666666666899</v>
      </c>
      <c r="C42" s="92">
        <f>+'Učebna elektrotechniky'!$F$20</f>
        <v>0.27744802845452959</v>
      </c>
      <c r="D42" s="94">
        <f>+D41</f>
        <v>370</v>
      </c>
      <c r="E42" s="92">
        <f t="shared" si="1"/>
        <v>1.6666666666666666E-2</v>
      </c>
      <c r="F42" s="95">
        <f>(((F41/100)*(EXP((-D42/'Učebna elektrotechniky'!$F$10)*E42)))+(((C42/D42)+('Učebna elektrotechniky'!$F$17/100/10000))*(1-(EXP((-D42/'Učebna elektrotechniky'!$F$10)*E42)))))*100</f>
        <v>0.11191648157140364</v>
      </c>
      <c r="G42" s="96">
        <f t="shared" si="0"/>
        <v>1119.1648157140364</v>
      </c>
      <c r="H42" s="81"/>
    </row>
    <row r="43" spans="1:8" x14ac:dyDescent="0.25">
      <c r="A43" s="81"/>
      <c r="B43" s="91">
        <v>0.36111111111111299</v>
      </c>
      <c r="C43" s="92">
        <f>+'Učebna elektrotechniky'!$F$20</f>
        <v>0.27744802845452959</v>
      </c>
      <c r="D43" s="94">
        <f>+D42</f>
        <v>370</v>
      </c>
      <c r="E43" s="92">
        <f t="shared" si="1"/>
        <v>1.6666666666666666E-2</v>
      </c>
      <c r="F43" s="95">
        <f>(((F42/100)*(EXP((-D43/'Učebna elektrotechniky'!$F$10)*E43)))+(((C43/D43)+('Učebna elektrotechniky'!$F$17/100/10000))*(1-(EXP((-D43/'Učebna elektrotechniky'!$F$10)*E43)))))*100</f>
        <v>0.11256393689728711</v>
      </c>
      <c r="G43" s="96">
        <f t="shared" si="0"/>
        <v>1125.6393689728711</v>
      </c>
      <c r="H43" s="81"/>
    </row>
    <row r="44" spans="1:8" x14ac:dyDescent="0.25">
      <c r="A44" s="81"/>
      <c r="B44" s="91">
        <v>0.36180555555555799</v>
      </c>
      <c r="C44" s="92">
        <f>+'Učebna elektrotechniky'!$F$20</f>
        <v>0.27744802845452959</v>
      </c>
      <c r="D44" s="94">
        <f>+'Učebna elektrotechniky'!N18</f>
        <v>370</v>
      </c>
      <c r="E44" s="92">
        <f t="shared" si="1"/>
        <v>1.6666666666666666E-2</v>
      </c>
      <c r="F44" s="95">
        <f>(((F43/100)*(EXP((-D44/'Učebna elektrotechniky'!$F$10)*E44)))+(((C44/D44)+('Učebna elektrotechniky'!$F$17/100/10000))*(1-(EXP((-D44/'Učebna elektrotechniky'!$F$10)*E44)))))*100</f>
        <v>0.11318819296214577</v>
      </c>
      <c r="G44" s="96">
        <f t="shared" si="0"/>
        <v>1131.8819296214576</v>
      </c>
      <c r="H44" s="81"/>
    </row>
    <row r="45" spans="1:8" x14ac:dyDescent="0.25">
      <c r="A45" s="81"/>
      <c r="B45" s="91">
        <v>0.36250000000000199</v>
      </c>
      <c r="C45" s="92">
        <f>+'Učebna elektrotechniky'!$F$20</f>
        <v>0.27744802845452959</v>
      </c>
      <c r="D45" s="94">
        <f>+D44</f>
        <v>370</v>
      </c>
      <c r="E45" s="92">
        <f t="shared" si="1"/>
        <v>1.6666666666666666E-2</v>
      </c>
      <c r="F45" s="95">
        <f>(((F44/100)*(EXP((-D45/'Učebna elektrotechniky'!$F$10)*E45)))+(((C45/D45)+('Učebna elektrotechniky'!$F$17/100/10000))*(1-(EXP((-D45/'Učebna elektrotechniky'!$F$10)*E45)))))*100</f>
        <v>0.11379008102906543</v>
      </c>
      <c r="G45" s="96">
        <f t="shared" si="0"/>
        <v>1137.9008102906544</v>
      </c>
      <c r="H45" s="81"/>
    </row>
    <row r="46" spans="1:8" x14ac:dyDescent="0.25">
      <c r="A46" s="81"/>
      <c r="B46" s="91">
        <v>0.36319444444444698</v>
      </c>
      <c r="C46" s="92">
        <f>+'Učebna elektrotechniky'!$F$20</f>
        <v>0.27744802845452959</v>
      </c>
      <c r="D46" s="94">
        <f>+D45</f>
        <v>370</v>
      </c>
      <c r="E46" s="92">
        <f t="shared" si="1"/>
        <v>1.6666666666666666E-2</v>
      </c>
      <c r="F46" s="95">
        <f>(((F45/100)*(EXP((-D46/'Učebna elektrotechniky'!$F$10)*E46)))+(((C46/D46)+('Učebna elektrotechniky'!$F$17/100/10000))*(1-(EXP((-D46/'Učebna elektrotechniky'!$F$10)*E46)))))*100</f>
        <v>0.1143704025757729</v>
      </c>
      <c r="G46" s="96">
        <f t="shared" si="0"/>
        <v>1143.7040257577289</v>
      </c>
      <c r="H46" s="81"/>
    </row>
    <row r="47" spans="1:8" x14ac:dyDescent="0.25">
      <c r="A47" s="81"/>
      <c r="B47" s="91">
        <v>0.36388888888889098</v>
      </c>
      <c r="C47" s="92">
        <f>+'Učebna elektrotechniky'!$F$20</f>
        <v>0.27744802845452959</v>
      </c>
      <c r="D47" s="94">
        <f>+D46</f>
        <v>370</v>
      </c>
      <c r="E47" s="92">
        <f t="shared" si="1"/>
        <v>1.6666666666666666E-2</v>
      </c>
      <c r="F47" s="95">
        <f>(((F46/100)*(EXP((-D47/'Učebna elektrotechniky'!$F$10)*E47)))+(((C47/D47)+('Učebna elektrotechniky'!$F$17/100/10000))*(1-(EXP((-D47/'Učebna elektrotechniky'!$F$10)*E47)))))*100</f>
        <v>0.11492993036188848</v>
      </c>
      <c r="G47" s="96">
        <f t="shared" si="0"/>
        <v>1149.2993036188848</v>
      </c>
      <c r="H47" s="81"/>
    </row>
    <row r="48" spans="1:8" ht="15.75" thickBot="1" x14ac:dyDescent="0.3">
      <c r="A48" s="81"/>
      <c r="B48" s="91">
        <v>0.36458333333333598</v>
      </c>
      <c r="C48" s="92">
        <f>+'Učebna elektrotechniky'!$F$20</f>
        <v>0.27744802845452959</v>
      </c>
      <c r="D48" s="94">
        <f>+D47</f>
        <v>370</v>
      </c>
      <c r="E48" s="92">
        <f t="shared" si="1"/>
        <v>1.6666666666666666E-2</v>
      </c>
      <c r="F48" s="95">
        <f>(((F47/100)*(EXP((-D48/'Učebna elektrotechniky'!$F$10)*E48)))+(((C48/D48)+('Učebna elektrotechniky'!$F$17/100/10000))*(1-(EXP((-D48/'Učebna elektrotechniky'!$F$10)*E48)))))*100</f>
        <v>0.11546940945793727</v>
      </c>
      <c r="G48" s="96">
        <f t="shared" si="0"/>
        <v>1154.6940945793726</v>
      </c>
      <c r="H48" s="81"/>
    </row>
    <row r="49" spans="1:8" x14ac:dyDescent="0.25">
      <c r="A49" s="162" t="s">
        <v>16</v>
      </c>
      <c r="B49" s="97">
        <v>0.36527777777777998</v>
      </c>
      <c r="C49" s="98">
        <f>+'Učebna elektrotechniky'!$F$21</f>
        <v>0.26044802845452958</v>
      </c>
      <c r="D49" s="94">
        <f>+'Učebna elektrotechniky'!N20</f>
        <v>370</v>
      </c>
      <c r="E49" s="98">
        <f t="shared" si="1"/>
        <v>1.6666666666666666E-2</v>
      </c>
      <c r="F49" s="95">
        <f>(((F48/100)*(EXP((-D49/'Učebna elektrotechniky'!$F$10)*E49)))+(((C49/D49)+('Učebna elektrotechniky'!$F$17/100/10000))*(1-(EXP((-D49/'Učebna elektrotechniky'!$F$10)*E49)))))*100</f>
        <v>0.11582492726598963</v>
      </c>
      <c r="G49" s="99">
        <f t="shared" si="0"/>
        <v>1158.2492726598962</v>
      </c>
      <c r="H49" s="81"/>
    </row>
    <row r="50" spans="1:8" x14ac:dyDescent="0.25">
      <c r="A50" s="163"/>
      <c r="B50" s="97">
        <v>0.36597222222222497</v>
      </c>
      <c r="C50" s="98">
        <f>+'Učebna elektrotechniky'!$F$21</f>
        <v>0.26044802845452958</v>
      </c>
      <c r="D50" s="94">
        <f>+D49</f>
        <v>370</v>
      </c>
      <c r="E50" s="98">
        <f t="shared" si="1"/>
        <v>1.6666666666666666E-2</v>
      </c>
      <c r="F50" s="95">
        <f>(((F49/100)*(EXP((-D50/'Učebna elektrotechniky'!$F$10)*E50)))+(((C50/D50)+('Učebna elektrotechniky'!$F$17/100/10000))*(1-(EXP((-D50/'Učebna elektrotechniky'!$F$10)*E50)))))*100</f>
        <v>0.11616770635663827</v>
      </c>
      <c r="G50" s="99">
        <f t="shared" si="0"/>
        <v>1161.6770635663827</v>
      </c>
      <c r="H50" s="81"/>
    </row>
    <row r="51" spans="1:8" x14ac:dyDescent="0.25">
      <c r="A51" s="163"/>
      <c r="B51" s="97">
        <v>0.36666666666666903</v>
      </c>
      <c r="C51" s="98">
        <f>+'Učebna elektrotechniky'!$F$21</f>
        <v>0.26044802845452958</v>
      </c>
      <c r="D51" s="94">
        <f>+D50</f>
        <v>370</v>
      </c>
      <c r="E51" s="98">
        <f t="shared" si="1"/>
        <v>1.6666666666666666E-2</v>
      </c>
      <c r="F51" s="95">
        <f>(((F50/100)*(EXP((-D51/'Učebna elektrotechniky'!$F$10)*E51)))+(((C51/D51)+('Učebna elektrotechniky'!$F$17/100/10000))*(1-(EXP((-D51/'Učebna elektrotechniky'!$F$10)*E51)))))*100</f>
        <v>0.11649820317655735</v>
      </c>
      <c r="G51" s="99">
        <f t="shared" si="0"/>
        <v>1164.9820317655735</v>
      </c>
      <c r="H51" s="81"/>
    </row>
    <row r="52" spans="1:8" x14ac:dyDescent="0.25">
      <c r="A52" s="163"/>
      <c r="B52" s="97">
        <v>0.36736111111111402</v>
      </c>
      <c r="C52" s="98">
        <f>+'Učebna elektrotechniky'!$F$21</f>
        <v>0.26044802845452958</v>
      </c>
      <c r="D52" s="94">
        <f>+D51</f>
        <v>370</v>
      </c>
      <c r="E52" s="98">
        <f t="shared" si="1"/>
        <v>1.6666666666666666E-2</v>
      </c>
      <c r="F52" s="95">
        <f>(((F51/100)*(EXP((-D52/'Učebna elektrotechniky'!$F$10)*E52)))+(((C52/D52)+('Učebna elektrotechniky'!$F$17/100/10000))*(1-(EXP((-D52/'Učebna elektrotechniky'!$F$10)*E52)))))*100</f>
        <v>0.11681685781727634</v>
      </c>
      <c r="G52" s="99">
        <f t="shared" si="0"/>
        <v>1168.1685781727633</v>
      </c>
      <c r="H52" s="81"/>
    </row>
    <row r="53" spans="1:8" x14ac:dyDescent="0.25">
      <c r="A53" s="163"/>
      <c r="B53" s="97">
        <v>0.36805555555555802</v>
      </c>
      <c r="C53" s="98">
        <f>+'Učebna elektrotechniky'!$F$21</f>
        <v>0.26044802845452958</v>
      </c>
      <c r="D53" s="94">
        <f>+D52</f>
        <v>370</v>
      </c>
      <c r="E53" s="98">
        <f t="shared" si="1"/>
        <v>1.6666666666666666E-2</v>
      </c>
      <c r="F53" s="95">
        <f>(((F52/100)*(EXP((-D53/'Učebna elektrotechniky'!$F$10)*E53)))+(((C53/D53)+('Učebna elektrotechniky'!$F$17/100/10000))*(1-(EXP((-D53/'Učebna elektrotechniky'!$F$10)*E53)))))*100</f>
        <v>0.11712409460120851</v>
      </c>
      <c r="G53" s="99">
        <f t="shared" si="0"/>
        <v>1171.240946012085</v>
      </c>
      <c r="H53" s="81"/>
    </row>
    <row r="54" spans="1:8" x14ac:dyDescent="0.25">
      <c r="A54" s="163"/>
      <c r="B54" s="97">
        <v>0.36875000000000302</v>
      </c>
      <c r="C54" s="98">
        <f>+'Učebna elektrotechniky'!$F$21</f>
        <v>0.26044802845452958</v>
      </c>
      <c r="D54" s="94">
        <f>+'Učebna elektrotechniky'!N21</f>
        <v>370</v>
      </c>
      <c r="E54" s="98">
        <f t="shared" si="1"/>
        <v>1.6666666666666666E-2</v>
      </c>
      <c r="F54" s="95">
        <f>(((F53/100)*(EXP((-D54/'Učebna elektrotechniky'!$F$10)*E54)))+(((C54/D54)+('Učebna elektrotechniky'!$F$17/100/10000))*(1-(EXP((-D54/'Učebna elektrotechniky'!$F$10)*E54)))))*100</f>
        <v>0.1174203226466812</v>
      </c>
      <c r="G54" s="99">
        <f t="shared" si="0"/>
        <v>1174.2032264668121</v>
      </c>
      <c r="H54" s="81"/>
    </row>
    <row r="55" spans="1:8" x14ac:dyDescent="0.25">
      <c r="A55" s="163"/>
      <c r="B55" s="97">
        <v>0.36944444444444702</v>
      </c>
      <c r="C55" s="98">
        <f>+'Učebna elektrotechniky'!$F$21</f>
        <v>0.26044802845452958</v>
      </c>
      <c r="D55" s="94">
        <f>+D54</f>
        <v>370</v>
      </c>
      <c r="E55" s="98">
        <f t="shared" si="1"/>
        <v>1.6666666666666666E-2</v>
      </c>
      <c r="F55" s="95">
        <f>(((F54/100)*(EXP((-D55/'Učebna elektrotechniky'!$F$10)*E55)))+(((C55/D55)+('Učebna elektrotechniky'!$F$17/100/10000))*(1-(EXP((-D55/'Učebna elektrotechniky'!$F$10)*E55)))))*100</f>
        <v>0.11770593641272017</v>
      </c>
      <c r="G55" s="99">
        <f t="shared" si="0"/>
        <v>1177.0593641272017</v>
      </c>
      <c r="H55" s="81"/>
    </row>
    <row r="56" spans="1:8" x14ac:dyDescent="0.25">
      <c r="A56" s="163"/>
      <c r="B56" s="97">
        <v>0.37013888888889201</v>
      </c>
      <c r="C56" s="98">
        <f>+'Učebna elektrotechniky'!$F$21</f>
        <v>0.26044802845452958</v>
      </c>
      <c r="D56" s="94">
        <f>+D55</f>
        <v>370</v>
      </c>
      <c r="E56" s="98">
        <f t="shared" si="1"/>
        <v>1.6666666666666666E-2</v>
      </c>
      <c r="F56" s="95">
        <f>(((F55/100)*(EXP((-D56/'Učebna elektrotechniky'!$F$10)*E56)))+(((C56/D56)+('Učebna elektrotechniky'!$F$17/100/10000))*(1-(EXP((-D56/'Učebna elektrotechniky'!$F$10)*E56)))))*100</f>
        <v>0.11798131622431361</v>
      </c>
      <c r="G56" s="99">
        <f t="shared" si="0"/>
        <v>1179.813162243136</v>
      </c>
      <c r="H56" s="81"/>
    </row>
    <row r="57" spans="1:8" x14ac:dyDescent="0.25">
      <c r="A57" s="163"/>
      <c r="B57" s="97">
        <v>0.37083333333333601</v>
      </c>
      <c r="C57" s="98">
        <f>+'Učebna elektrotechniky'!$F$21</f>
        <v>0.26044802845452958</v>
      </c>
      <c r="D57" s="94">
        <f>+D56</f>
        <v>370</v>
      </c>
      <c r="E57" s="98">
        <f t="shared" si="1"/>
        <v>1.6666666666666666E-2</v>
      </c>
      <c r="F57" s="95">
        <f>(((F56/100)*(EXP((-D57/'Učebna elektrotechniky'!$F$10)*E57)))+(((C57/D57)+('Učebna elektrotechniky'!$F$17/100/10000))*(1-(EXP((-D57/'Učebna elektrotechniky'!$F$10)*E57)))))*100</f>
        <v>0.11824682877885513</v>
      </c>
      <c r="G57" s="99">
        <f t="shared" si="0"/>
        <v>1182.4682877885514</v>
      </c>
      <c r="H57" s="81"/>
    </row>
    <row r="58" spans="1:8" ht="15.75" thickBot="1" x14ac:dyDescent="0.3">
      <c r="A58" s="164"/>
      <c r="B58" s="97">
        <v>0.37152777777778101</v>
      </c>
      <c r="C58" s="98">
        <f>+'Učebna elektrotechniky'!$F$21</f>
        <v>0.26044802845452958</v>
      </c>
      <c r="D58" s="94">
        <f>+D57</f>
        <v>370</v>
      </c>
      <c r="E58" s="98">
        <f t="shared" si="1"/>
        <v>1.6666666666666666E-2</v>
      </c>
      <c r="F58" s="95">
        <f>(((F57/100)*(EXP((-D58/'Učebna elektrotechniky'!$F$10)*E58)))+(((C58/D58)+('Učebna elektrotechniky'!$F$17/100/10000))*(1-(EXP((-D58/'Učebna elektrotechniky'!$F$10)*E58)))))*100</f>
        <v>0.11850282763444027</v>
      </c>
      <c r="G58" s="99">
        <f t="shared" si="0"/>
        <v>1185.0282763444027</v>
      </c>
      <c r="H58" s="81"/>
    </row>
    <row r="59" spans="1:8" x14ac:dyDescent="0.25">
      <c r="A59" s="81"/>
      <c r="B59" s="91">
        <v>0.37222222222222501</v>
      </c>
      <c r="C59" s="92">
        <f>+'Učebna elektrotechniky'!$F$20</f>
        <v>0.27744802845452959</v>
      </c>
      <c r="D59" s="96">
        <f t="shared" ref="D59:D103" si="2">+D4</f>
        <v>370</v>
      </c>
      <c r="E59" s="92">
        <f t="shared" si="1"/>
        <v>1.6666666666666666E-2</v>
      </c>
      <c r="F59" s="95">
        <f>(((F58/100)*(EXP((-D59/'Učebna elektrotechniky'!$F$10)*E59)))+(((C59/D59)+('Učebna elektrotechniky'!$F$17/100/10000))*(1-(EXP((-D59/'Učebna elektrotechniky'!$F$10)*E59)))))*100</f>
        <v>0.11891428465216647</v>
      </c>
      <c r="G59" s="96">
        <f t="shared" si="0"/>
        <v>1189.1428465216648</v>
      </c>
      <c r="H59" s="81"/>
    </row>
    <row r="60" spans="1:8" x14ac:dyDescent="0.25">
      <c r="A60" s="81"/>
      <c r="B60" s="91">
        <v>0.37291666666667</v>
      </c>
      <c r="C60" s="92">
        <f>+'Učebna elektrotechniky'!$F$20</f>
        <v>0.27744802845452959</v>
      </c>
      <c r="D60" s="96">
        <f t="shared" si="2"/>
        <v>370</v>
      </c>
      <c r="E60" s="92">
        <f t="shared" si="1"/>
        <v>1.6666666666666666E-2</v>
      </c>
      <c r="F60" s="95">
        <f>(((F59/100)*(EXP((-D60/'Učebna elektrotechniky'!$F$10)*E60)))+(((C60/D60)+('Učebna elektrotechniky'!$F$17/100/10000))*(1-(EXP((-D60/'Učebna elektrotechniky'!$F$10)*E60)))))*100</f>
        <v>0.11931099856967692</v>
      </c>
      <c r="G60" s="96">
        <f t="shared" si="0"/>
        <v>1193.1099856967692</v>
      </c>
      <c r="H60" s="81"/>
    </row>
    <row r="61" spans="1:8" x14ac:dyDescent="0.25">
      <c r="A61" s="81"/>
      <c r="B61" s="91">
        <v>0.373611111111114</v>
      </c>
      <c r="C61" s="92">
        <f>+'Učebna elektrotechniky'!$F$20</f>
        <v>0.27744802845452959</v>
      </c>
      <c r="D61" s="96">
        <f t="shared" si="2"/>
        <v>370</v>
      </c>
      <c r="E61" s="92">
        <f t="shared" si="1"/>
        <v>1.6666666666666666E-2</v>
      </c>
      <c r="F61" s="95">
        <f>(((F60/100)*(EXP((-D61/'Učebna elektrotechniky'!$F$10)*E61)))+(((C61/D61)+('Učebna elektrotechniky'!$F$17/100/10000))*(1-(EXP((-D61/'Učebna elektrotechniky'!$F$10)*E61)))))*100</f>
        <v>0.11969349765358177</v>
      </c>
      <c r="G61" s="96">
        <f t="shared" si="0"/>
        <v>1196.9349765358177</v>
      </c>
      <c r="H61" s="81"/>
    </row>
    <row r="62" spans="1:8" x14ac:dyDescent="0.25">
      <c r="A62" s="81"/>
      <c r="B62" s="91">
        <v>0.374305555555559</v>
      </c>
      <c r="C62" s="92">
        <f>+'Učebna elektrotechniky'!$F$20</f>
        <v>0.27744802845452959</v>
      </c>
      <c r="D62" s="96">
        <f t="shared" si="2"/>
        <v>370</v>
      </c>
      <c r="E62" s="92">
        <f t="shared" si="1"/>
        <v>1.6666666666666666E-2</v>
      </c>
      <c r="F62" s="95">
        <f>(((F61/100)*(EXP((-D62/'Učebna elektrotechniky'!$F$10)*E62)))+(((C62/D62)+('Učebna elektrotechniky'!$F$17/100/10000))*(1-(EXP((-D62/'Učebna elektrotechniky'!$F$10)*E62)))))*100</f>
        <v>0.12006229124193427</v>
      </c>
      <c r="G62" s="96">
        <f t="shared" si="0"/>
        <v>1200.6229124193426</v>
      </c>
      <c r="H62" s="81"/>
    </row>
    <row r="63" spans="1:8" x14ac:dyDescent="0.25">
      <c r="A63" s="81"/>
      <c r="B63" s="91">
        <v>0.375000000000003</v>
      </c>
      <c r="C63" s="92">
        <f>+'Učebna elektrotechniky'!$F$20</f>
        <v>0.27744802845452959</v>
      </c>
      <c r="D63" s="96">
        <f t="shared" si="2"/>
        <v>370</v>
      </c>
      <c r="E63" s="92">
        <f t="shared" si="1"/>
        <v>1.6666666666666666E-2</v>
      </c>
      <c r="F63" s="95">
        <f>(((F62/100)*(EXP((-D63/'Učebna elektrotechniky'!$F$10)*E63)))+(((C63/D63)+('Učebna elektrotechniky'!$F$17/100/10000))*(1-(EXP((-D63/'Učebna elektrotechniky'!$F$10)*E63)))))*100</f>
        <v>0.12041787042246831</v>
      </c>
      <c r="G63" s="96">
        <f t="shared" si="0"/>
        <v>1204.1787042246831</v>
      </c>
      <c r="H63" s="81"/>
    </row>
    <row r="64" spans="1:8" x14ac:dyDescent="0.25">
      <c r="A64" s="81"/>
      <c r="B64" s="91">
        <v>0.37569444444444799</v>
      </c>
      <c r="C64" s="92">
        <f>+'Učebna elektrotechniky'!$F$20</f>
        <v>0.27744802845452959</v>
      </c>
      <c r="D64" s="96">
        <f t="shared" si="2"/>
        <v>370</v>
      </c>
      <c r="E64" s="92">
        <f t="shared" si="1"/>
        <v>1.6666666666666666E-2</v>
      </c>
      <c r="F64" s="95">
        <f>(((F63/100)*(EXP((-D64/'Učebna elektrotechniky'!$F$10)*E64)))+(((C64/D64)+('Učebna elektrotechniky'!$F$17/100/10000))*(1-(EXP((-D64/'Učebna elektrotechniky'!$F$10)*E64)))))*100</f>
        <v>0.12076070868653384</v>
      </c>
      <c r="G64" s="96">
        <f t="shared" si="0"/>
        <v>1207.6070868653385</v>
      </c>
      <c r="H64" s="81"/>
    </row>
    <row r="65" spans="1:8" x14ac:dyDescent="0.25">
      <c r="A65" s="81"/>
      <c r="B65" s="91">
        <v>0.37638888888889199</v>
      </c>
      <c r="C65" s="92">
        <f>+'Učebna elektrotechniky'!$F$20</f>
        <v>0.27744802845452959</v>
      </c>
      <c r="D65" s="96">
        <f t="shared" si="2"/>
        <v>370</v>
      </c>
      <c r="E65" s="92">
        <f t="shared" si="1"/>
        <v>1.6666666666666666E-2</v>
      </c>
      <c r="F65" s="95">
        <f>(((F64/100)*(EXP((-D65/'Učebna elektrotechniky'!$F$10)*E65)))+(((C65/D65)+('Učebna elektrotechniky'!$F$17/100/10000))*(1-(EXP((-D65/'Učebna elektrotechniky'!$F$10)*E65)))))*100</f>
        <v>0.12109126255960066</v>
      </c>
      <c r="G65" s="96">
        <f t="shared" si="0"/>
        <v>1210.9126255960066</v>
      </c>
      <c r="H65" s="81"/>
    </row>
    <row r="66" spans="1:8" x14ac:dyDescent="0.25">
      <c r="A66" s="81"/>
      <c r="B66" s="91">
        <v>0.37708333333333699</v>
      </c>
      <c r="C66" s="92">
        <f>+'Učebna elektrotechniky'!$F$20</f>
        <v>0.27744802845452959</v>
      </c>
      <c r="D66" s="96">
        <f t="shared" si="2"/>
        <v>370</v>
      </c>
      <c r="E66" s="92">
        <f t="shared" si="1"/>
        <v>1.6666666666666666E-2</v>
      </c>
      <c r="F66" s="95">
        <f>(((F65/100)*(EXP((-D66/'Učebna elektrotechniky'!$F$10)*E66)))+(((C66/D66)+('Učebna elektrotechniky'!$F$17/100/10000))*(1-(EXP((-D66/'Učebna elektrotechniky'!$F$10)*E66)))))*100</f>
        <v>0.12140997220917059</v>
      </c>
      <c r="G66" s="96">
        <f t="shared" si="0"/>
        <v>1214.0997220917059</v>
      </c>
      <c r="H66" s="81"/>
    </row>
    <row r="67" spans="1:8" x14ac:dyDescent="0.25">
      <c r="A67" s="81"/>
      <c r="B67" s="91">
        <v>0.37777777777778099</v>
      </c>
      <c r="C67" s="92">
        <f>+'Učebna elektrotechniky'!$F$20</f>
        <v>0.27744802845452959</v>
      </c>
      <c r="D67" s="96">
        <f t="shared" si="2"/>
        <v>370</v>
      </c>
      <c r="E67" s="92">
        <f t="shared" si="1"/>
        <v>1.6666666666666666E-2</v>
      </c>
      <c r="F67" s="95">
        <f>(((F66/100)*(EXP((-D67/'Učebna elektrotechniky'!$F$10)*E67)))+(((C67/D67)+('Učebna elektrotechniky'!$F$17/100/10000))*(1-(EXP((-D67/'Učebna elektrotechniky'!$F$10)*E67)))))*100</f>
        <v>0.12171726203090698</v>
      </c>
      <c r="G67" s="96">
        <f t="shared" ref="G67:G130" si="3">F67*10000</f>
        <v>1217.1726203090698</v>
      </c>
      <c r="H67" s="81"/>
    </row>
    <row r="68" spans="1:8" x14ac:dyDescent="0.25">
      <c r="A68" s="81"/>
      <c r="B68" s="91">
        <v>0.37847222222222598</v>
      </c>
      <c r="C68" s="92">
        <f>+'Učebna elektrotechniky'!$F$20</f>
        <v>0.27744802845452959</v>
      </c>
      <c r="D68" s="96">
        <f t="shared" si="2"/>
        <v>370</v>
      </c>
      <c r="E68" s="92">
        <f t="shared" ref="E68:E131" si="4">1/60</f>
        <v>1.6666666666666666E-2</v>
      </c>
      <c r="F68" s="95">
        <f>(((F67/100)*(EXP((-D68/'Učebna elektrotechniky'!$F$10)*E68)))+(((C68/D68)+('Učebna elektrotechniky'!$F$17/100/10000))*(1-(EXP((-D68/'Učebna elektrotechniky'!$F$10)*E68)))))*100</f>
        <v>0.12201354121376264</v>
      </c>
      <c r="G68" s="96">
        <f t="shared" si="3"/>
        <v>1220.1354121376264</v>
      </c>
      <c r="H68" s="81"/>
    </row>
    <row r="69" spans="1:8" x14ac:dyDescent="0.25">
      <c r="A69" s="81"/>
      <c r="B69" s="91">
        <v>0.37916666666666998</v>
      </c>
      <c r="C69" s="92">
        <f>+'Učebna elektrotechniky'!$F$20</f>
        <v>0.27744802845452959</v>
      </c>
      <c r="D69" s="96">
        <f t="shared" si="2"/>
        <v>370</v>
      </c>
      <c r="E69" s="92">
        <f t="shared" si="4"/>
        <v>1.6666666666666666E-2</v>
      </c>
      <c r="F69" s="95">
        <f>(((F68/100)*(EXP((-D69/'Učebna elektrotechniky'!$F$10)*E69)))+(((C69/D69)+('Učebna elektrotechniky'!$F$17/100/10000))*(1-(EXP((-D69/'Učebna elektrotechniky'!$F$10)*E69)))))*100</f>
        <v>0.12229920428485815</v>
      </c>
      <c r="G69" s="96">
        <f t="shared" si="3"/>
        <v>1222.9920428485814</v>
      </c>
      <c r="H69" s="81"/>
    </row>
    <row r="70" spans="1:8" x14ac:dyDescent="0.25">
      <c r="A70" s="81"/>
      <c r="B70" s="91">
        <v>0.37986111111111498</v>
      </c>
      <c r="C70" s="92">
        <f>+'Učebna elektrotechniky'!$F$20</f>
        <v>0.27744802845452959</v>
      </c>
      <c r="D70" s="96">
        <f t="shared" si="2"/>
        <v>370</v>
      </c>
      <c r="E70" s="92">
        <f t="shared" si="4"/>
        <v>1.6666666666666666E-2</v>
      </c>
      <c r="F70" s="95">
        <f>(((F69/100)*(EXP((-D70/'Učebna elektrotechniky'!$F$10)*E70)))+(((C70/D70)+('Učebna elektrotechniky'!$F$17/100/10000))*(1-(EXP((-D70/'Učebna elektrotechniky'!$F$10)*E70)))))*100</f>
        <v>0.12257463163483662</v>
      </c>
      <c r="G70" s="96">
        <f t="shared" si="3"/>
        <v>1225.7463163483662</v>
      </c>
      <c r="H70" s="81"/>
    </row>
    <row r="71" spans="1:8" x14ac:dyDescent="0.25">
      <c r="A71" s="81"/>
      <c r="B71" s="91">
        <v>0.38055555555555898</v>
      </c>
      <c r="C71" s="92">
        <f>+'Učebna elektrotechniky'!$F$20</f>
        <v>0.27744802845452959</v>
      </c>
      <c r="D71" s="96">
        <f t="shared" si="2"/>
        <v>370</v>
      </c>
      <c r="E71" s="92">
        <f t="shared" si="4"/>
        <v>1.6666666666666666E-2</v>
      </c>
      <c r="F71" s="95">
        <f>(((F70/100)*(EXP((-D71/'Učebna elektrotechniky'!$F$10)*E71)))+(((C71/D71)+('Učebna elektrotechniky'!$F$17/100/10000))*(1-(EXP((-D71/'Učebna elektrotechniky'!$F$10)*E71)))))*100</f>
        <v>0.12284019002439406</v>
      </c>
      <c r="G71" s="96">
        <f t="shared" si="3"/>
        <v>1228.4019002439406</v>
      </c>
      <c r="H71" s="81"/>
    </row>
    <row r="72" spans="1:8" x14ac:dyDescent="0.25">
      <c r="A72" s="81"/>
      <c r="B72" s="91">
        <v>0.38125000000000397</v>
      </c>
      <c r="C72" s="92">
        <f>+'Učebna elektrotechniky'!$F$20</f>
        <v>0.27744802845452959</v>
      </c>
      <c r="D72" s="96">
        <f t="shared" si="2"/>
        <v>370</v>
      </c>
      <c r="E72" s="92">
        <f t="shared" si="4"/>
        <v>1.6666666666666666E-2</v>
      </c>
      <c r="F72" s="95">
        <f>(((F71/100)*(EXP((-D72/'Učebna elektrotechniky'!$F$10)*E72)))+(((C72/D72)+('Učebna elektrotechniky'!$F$17/100/10000))*(1-(EXP((-D72/'Učebna elektrotechniky'!$F$10)*E72)))))*100</f>
        <v>0.12309623307266021</v>
      </c>
      <c r="G72" s="96">
        <f t="shared" si="3"/>
        <v>1230.9623307266022</v>
      </c>
      <c r="H72" s="81"/>
    </row>
    <row r="73" spans="1:8" x14ac:dyDescent="0.25">
      <c r="A73" s="81"/>
      <c r="B73" s="91">
        <v>0.38194444444444797</v>
      </c>
      <c r="C73" s="92">
        <f>+'Učebna elektrotechniky'!$F$20</f>
        <v>0.27744802845452959</v>
      </c>
      <c r="D73" s="96">
        <f t="shared" si="2"/>
        <v>370</v>
      </c>
      <c r="E73" s="92">
        <f t="shared" si="4"/>
        <v>1.6666666666666666E-2</v>
      </c>
      <c r="F73" s="95">
        <f>(((F72/100)*(EXP((-D73/'Učebna elektrotechniky'!$F$10)*E73)))+(((C73/D73)+('Učebna elektrotechniky'!$F$17/100/10000))*(1-(EXP((-D73/'Učebna elektrotechniky'!$F$10)*E73)))))*100</f>
        <v>0.12334310172807972</v>
      </c>
      <c r="G73" s="96">
        <f t="shared" si="3"/>
        <v>1233.4310172807973</v>
      </c>
      <c r="H73" s="81"/>
    </row>
    <row r="74" spans="1:8" x14ac:dyDescent="0.25">
      <c r="A74" s="81"/>
      <c r="B74" s="91">
        <v>0.38263888888889303</v>
      </c>
      <c r="C74" s="92">
        <f>+'Učebna elektrotechniky'!$F$20</f>
        <v>0.27744802845452959</v>
      </c>
      <c r="D74" s="96">
        <f t="shared" si="2"/>
        <v>370</v>
      </c>
      <c r="E74" s="92">
        <f t="shared" si="4"/>
        <v>1.6666666666666666E-2</v>
      </c>
      <c r="F74" s="95">
        <f>(((F73/100)*(EXP((-D74/'Učebna elektrotechniky'!$F$10)*E74)))+(((C74/D74)+('Učebna elektrotechniky'!$F$17/100/10000))*(1-(EXP((-D74/'Učebna elektrotechniky'!$F$10)*E74)))))*100</f>
        <v>0.12358112472242121</v>
      </c>
      <c r="G74" s="96">
        <f t="shared" si="3"/>
        <v>1235.8112472242121</v>
      </c>
      <c r="H74" s="81"/>
    </row>
    <row r="75" spans="1:8" x14ac:dyDescent="0.25">
      <c r="A75" s="81"/>
      <c r="B75" s="91">
        <v>0.38333333333333702</v>
      </c>
      <c r="C75" s="92">
        <f>+'Učebna elektrotechniky'!$F$20</f>
        <v>0.27744802845452959</v>
      </c>
      <c r="D75" s="96">
        <f t="shared" si="2"/>
        <v>370</v>
      </c>
      <c r="E75" s="92">
        <f t="shared" si="4"/>
        <v>1.6666666666666666E-2</v>
      </c>
      <c r="F75" s="95">
        <f>(((F74/100)*(EXP((-D75/'Učebna elektrotechniky'!$F$10)*E75)))+(((C75/D75)+('Učebna elektrotechniky'!$F$17/100/10000))*(1-(EXP((-D75/'Učebna elektrotechniky'!$F$10)*E75)))))*100</f>
        <v>0.12381061900851849</v>
      </c>
      <c r="G75" s="96">
        <f t="shared" si="3"/>
        <v>1238.1061900851848</v>
      </c>
      <c r="H75" s="81"/>
    </row>
    <row r="76" spans="1:8" x14ac:dyDescent="0.25">
      <c r="A76" s="81"/>
      <c r="B76" s="91">
        <v>0.38402777777778202</v>
      </c>
      <c r="C76" s="92">
        <f>+'Učebna elektrotechniky'!$F$20</f>
        <v>0.27744802845452959</v>
      </c>
      <c r="D76" s="96">
        <f t="shared" si="2"/>
        <v>370</v>
      </c>
      <c r="E76" s="92">
        <f t="shared" si="4"/>
        <v>1.6666666666666666E-2</v>
      </c>
      <c r="F76" s="95">
        <f>(((F75/100)*(EXP((-D76/'Učebna elektrotechniky'!$F$10)*E76)))+(((C76/D76)+('Učebna elektrotechniky'!$F$17/100/10000))*(1-(EXP((-D76/'Učebna elektrotechniky'!$F$10)*E76)))))*100</f>
        <v>0.12403189018232673</v>
      </c>
      <c r="G76" s="96">
        <f t="shared" si="3"/>
        <v>1240.3189018232672</v>
      </c>
      <c r="H76" s="81"/>
    </row>
    <row r="77" spans="1:8" x14ac:dyDescent="0.25">
      <c r="A77" s="81"/>
      <c r="B77" s="91">
        <v>0.38472222222222602</v>
      </c>
      <c r="C77" s="92">
        <f>+'Učebna elektrotechniky'!$F$20</f>
        <v>0.27744802845452959</v>
      </c>
      <c r="D77" s="96">
        <f t="shared" si="2"/>
        <v>370</v>
      </c>
      <c r="E77" s="92">
        <f t="shared" si="4"/>
        <v>1.6666666666666666E-2</v>
      </c>
      <c r="F77" s="95">
        <f>(((F76/100)*(EXP((-D77/'Učebna elektrotechniky'!$F$10)*E77)))+(((C77/D77)+('Učebna elektrotechniky'!$F$17/100/10000))*(1-(EXP((-D77/'Učebna elektrotechniky'!$F$10)*E77)))))*100</f>
        <v>0.12424523288985596</v>
      </c>
      <c r="G77" s="96">
        <f t="shared" si="3"/>
        <v>1242.4523288985597</v>
      </c>
      <c r="H77" s="81"/>
    </row>
    <row r="78" spans="1:8" x14ac:dyDescent="0.25">
      <c r="A78" s="81"/>
      <c r="B78" s="91">
        <v>0.38541666666667102</v>
      </c>
      <c r="C78" s="92">
        <f>+'Učebna elektrotechniky'!$F$20</f>
        <v>0.27744802845452959</v>
      </c>
      <c r="D78" s="96">
        <f t="shared" si="2"/>
        <v>370</v>
      </c>
      <c r="E78" s="92">
        <f t="shared" si="4"/>
        <v>1.6666666666666666E-2</v>
      </c>
      <c r="F78" s="95">
        <f>(((F77/100)*(EXP((-D78/'Učebna elektrotechniky'!$F$10)*E78)))+(((C78/D78)+('Učebna elektrotechniky'!$F$17/100/10000))*(1-(EXP((-D78/'Učebna elektrotechniky'!$F$10)*E78)))))*100</f>
        <v>0.12445093121952339</v>
      </c>
      <c r="G78" s="96">
        <f t="shared" si="3"/>
        <v>1244.5093121952339</v>
      </c>
      <c r="H78" s="81"/>
    </row>
    <row r="79" spans="1:8" x14ac:dyDescent="0.25">
      <c r="A79" s="81"/>
      <c r="B79" s="91">
        <v>0.38611111111111501</v>
      </c>
      <c r="C79" s="92">
        <f>+'Učebna elektrotechniky'!$F$20</f>
        <v>0.27744802845452959</v>
      </c>
      <c r="D79" s="96">
        <f t="shared" si="2"/>
        <v>370</v>
      </c>
      <c r="E79" s="92">
        <f t="shared" si="4"/>
        <v>1.6666666666666666E-2</v>
      </c>
      <c r="F79" s="95">
        <f>(((F78/100)*(EXP((-D79/'Učebna elektrotechniky'!$F$10)*E79)))+(((C79/D79)+('Učebna elektrotechniky'!$F$17/100/10000))*(1-(EXP((-D79/'Učebna elektrotechniky'!$F$10)*E79)))))*100</f>
        <v>0.12464925908044716</v>
      </c>
      <c r="G79" s="96">
        <f t="shared" si="3"/>
        <v>1246.4925908044715</v>
      </c>
      <c r="H79" s="81"/>
    </row>
    <row r="80" spans="1:8" x14ac:dyDescent="0.25">
      <c r="A80" s="81"/>
      <c r="B80" s="91">
        <v>0.38680555555556001</v>
      </c>
      <c r="C80" s="92">
        <f>+'Učebna elektrotechniky'!$F$20</f>
        <v>0.27744802845452959</v>
      </c>
      <c r="D80" s="96">
        <f t="shared" si="2"/>
        <v>370</v>
      </c>
      <c r="E80" s="92">
        <f t="shared" si="4"/>
        <v>1.6666666666666666E-2</v>
      </c>
      <c r="F80" s="95">
        <f>(((F79/100)*(EXP((-D80/'Učebna elektrotechniky'!$F$10)*E80)))+(((C80/D80)+('Učebna elektrotechniky'!$F$17/100/10000))*(1-(EXP((-D80/'Učebna elektrotechniky'!$F$10)*E80)))))*100</f>
        <v>0.12484048056718555</v>
      </c>
      <c r="G80" s="96">
        <f t="shared" si="3"/>
        <v>1248.4048056718555</v>
      </c>
      <c r="H80" s="81"/>
    </row>
    <row r="81" spans="1:8" x14ac:dyDescent="0.25">
      <c r="A81" s="81"/>
      <c r="B81" s="91">
        <v>0.38750000000000401</v>
      </c>
      <c r="C81" s="92">
        <f>+'Učebna elektrotechniky'!$F$20</f>
        <v>0.27744802845452959</v>
      </c>
      <c r="D81" s="96">
        <f t="shared" si="2"/>
        <v>370</v>
      </c>
      <c r="E81" s="92">
        <f t="shared" si="4"/>
        <v>1.6666666666666666E-2</v>
      </c>
      <c r="F81" s="95">
        <f>(((F80/100)*(EXP((-D81/'Učebna elektrotechniky'!$F$10)*E81)))+(((C81/D81)+('Učebna elektrotechniky'!$F$17/100/10000))*(1-(EXP((-D81/'Učebna elektrotechniky'!$F$10)*E81)))))*100</f>
        <v>0.12502485031140667</v>
      </c>
      <c r="G81" s="96">
        <f t="shared" si="3"/>
        <v>1250.2485031140668</v>
      </c>
      <c r="H81" s="81"/>
    </row>
    <row r="82" spans="1:8" x14ac:dyDescent="0.25">
      <c r="A82" s="81"/>
      <c r="B82" s="91">
        <v>0.388194444444449</v>
      </c>
      <c r="C82" s="92">
        <f>+'Učebna elektrotechniky'!$F$20</f>
        <v>0.27744802845452959</v>
      </c>
      <c r="D82" s="96">
        <f t="shared" si="2"/>
        <v>370</v>
      </c>
      <c r="E82" s="92">
        <f t="shared" si="4"/>
        <v>1.6666666666666666E-2</v>
      </c>
      <c r="F82" s="95">
        <f>(((F81/100)*(EXP((-D82/'Učebna elektrotechniky'!$F$10)*E82)))+(((C82/D82)+('Učebna elektrotechniky'!$F$17/100/10000))*(1-(EXP((-D82/'Učebna elektrotechniky'!$F$10)*E82)))))*100</f>
        <v>0.12520261382095757</v>
      </c>
      <c r="G82" s="96">
        <f t="shared" si="3"/>
        <v>1252.0261382095757</v>
      </c>
      <c r="H82" s="81"/>
    </row>
    <row r="83" spans="1:8" x14ac:dyDescent="0.25">
      <c r="A83" s="81"/>
      <c r="B83" s="91">
        <v>0.388888888888893</v>
      </c>
      <c r="C83" s="92">
        <f>+'Učebna elektrotechniky'!$F$20</f>
        <v>0.27744802845452959</v>
      </c>
      <c r="D83" s="96">
        <f t="shared" si="2"/>
        <v>370</v>
      </c>
      <c r="E83" s="92">
        <f t="shared" si="4"/>
        <v>1.6666666666666666E-2</v>
      </c>
      <c r="F83" s="95">
        <f>(((F82/100)*(EXP((-D83/'Učebna elektrotechniky'!$F$10)*E83)))+(((C83/D83)+('Učebna elektrotechniky'!$F$17/100/10000))*(1-(EXP((-D83/'Učebna elektrotechniky'!$F$10)*E83)))))*100</f>
        <v>0.12537400780678401</v>
      </c>
      <c r="G83" s="96">
        <f t="shared" si="3"/>
        <v>1253.7400780678402</v>
      </c>
      <c r="H83" s="81"/>
    </row>
    <row r="84" spans="1:8" x14ac:dyDescent="0.25">
      <c r="A84" s="81"/>
      <c r="B84" s="91">
        <v>0.389583333333338</v>
      </c>
      <c r="C84" s="92">
        <f>+'Učebna elektrotechniky'!$F$20</f>
        <v>0.27744802845452959</v>
      </c>
      <c r="D84" s="96">
        <f t="shared" si="2"/>
        <v>370</v>
      </c>
      <c r="E84" s="92">
        <f t="shared" si="4"/>
        <v>1.6666666666666666E-2</v>
      </c>
      <c r="F84" s="95">
        <f>(((F83/100)*(EXP((-D84/'Učebna elektrotechniky'!$F$10)*E84)))+(((C84/D84)+('Učebna elektrotechniky'!$F$17/100/10000))*(1-(EXP((-D84/'Učebna elektrotechniky'!$F$10)*E84)))))*100</f>
        <v>0.12553926049813605</v>
      </c>
      <c r="G84" s="96">
        <f t="shared" si="3"/>
        <v>1255.3926049813604</v>
      </c>
      <c r="H84" s="81"/>
    </row>
    <row r="85" spans="1:8" x14ac:dyDescent="0.25">
      <c r="A85" s="81"/>
      <c r="B85" s="91">
        <v>0.390277777777782</v>
      </c>
      <c r="C85" s="92">
        <f>+'Učebna elektrotechniky'!$F$20</f>
        <v>0.27744802845452959</v>
      </c>
      <c r="D85" s="96">
        <f t="shared" si="2"/>
        <v>370</v>
      </c>
      <c r="E85" s="92">
        <f t="shared" si="4"/>
        <v>1.6666666666666666E-2</v>
      </c>
      <c r="F85" s="95">
        <f>(((F84/100)*(EXP((-D85/'Učebna elektrotechniky'!$F$10)*E85)))+(((C85/D85)+('Učebna elektrotechniky'!$F$17/100/10000))*(1-(EXP((-D85/'Učebna elektrotechniky'!$F$10)*E85)))))*100</f>
        <v>0.12569859194647956</v>
      </c>
      <c r="G85" s="96">
        <f t="shared" si="3"/>
        <v>1256.9859194647956</v>
      </c>
      <c r="H85" s="81"/>
    </row>
    <row r="86" spans="1:8" x14ac:dyDescent="0.25">
      <c r="A86" s="81"/>
      <c r="B86" s="91">
        <v>0.39097222222222699</v>
      </c>
      <c r="C86" s="92">
        <f>+'Učebna elektrotechniky'!$F$20</f>
        <v>0.27744802845452959</v>
      </c>
      <c r="D86" s="96">
        <f t="shared" si="2"/>
        <v>370</v>
      </c>
      <c r="E86" s="92">
        <f t="shared" si="4"/>
        <v>1.6666666666666666E-2</v>
      </c>
      <c r="F86" s="95">
        <f>(((F85/100)*(EXP((-D86/'Učebna elektrotechniky'!$F$10)*E86)))+(((C86/D86)+('Učebna elektrotechniky'!$F$17/100/10000))*(1-(EXP((-D86/'Učebna elektrotechniky'!$F$10)*E86)))))*100</f>
        <v>0.12585221431851804</v>
      </c>
      <c r="G86" s="96">
        <f t="shared" si="3"/>
        <v>1258.5221431851803</v>
      </c>
      <c r="H86" s="81"/>
    </row>
    <row r="87" spans="1:8" x14ac:dyDescent="0.25">
      <c r="A87" s="81"/>
      <c r="B87" s="91">
        <v>0.39166666666667099</v>
      </c>
      <c r="C87" s="92">
        <f>+'Učebna elektrotechniky'!$F$20</f>
        <v>0.27744802845452959</v>
      </c>
      <c r="D87" s="96">
        <f t="shared" si="2"/>
        <v>370</v>
      </c>
      <c r="E87" s="92">
        <f t="shared" si="4"/>
        <v>1.6666666666666666E-2</v>
      </c>
      <c r="F87" s="95">
        <f>(((F86/100)*(EXP((-D87/'Učebna elektrotechniky'!$F$10)*E87)))+(((C87/D87)+('Učebna elektrotechniky'!$F$17/100/10000))*(1-(EXP((-D87/'Učebna elektrotechniky'!$F$10)*E87)))))*100</f>
        <v>0.12600033217871501</v>
      </c>
      <c r="G87" s="96">
        <f t="shared" si="3"/>
        <v>1260.0033217871501</v>
      </c>
      <c r="H87" s="81"/>
    </row>
    <row r="88" spans="1:8" x14ac:dyDescent="0.25">
      <c r="A88" s="81"/>
      <c r="B88" s="91">
        <v>0.39236111111111599</v>
      </c>
      <c r="C88" s="92">
        <f>+'Učebna elektrotechniky'!$F$20</f>
        <v>0.27744802845452959</v>
      </c>
      <c r="D88" s="96">
        <f t="shared" si="2"/>
        <v>370</v>
      </c>
      <c r="E88" s="92">
        <f t="shared" si="4"/>
        <v>1.6666666666666666E-2</v>
      </c>
      <c r="F88" s="95">
        <f>(((F87/100)*(EXP((-D88/'Učebna elektrotechniky'!$F$10)*E88)))+(((C88/D88)+('Učebna elektrotechniky'!$F$17/100/10000))*(1-(EXP((-D88/'Učebna elektrotechniky'!$F$10)*E88)))))*100</f>
        <v>0.12614314276169336</v>
      </c>
      <c r="G88" s="96">
        <f t="shared" si="3"/>
        <v>1261.4314276169337</v>
      </c>
      <c r="H88" s="81"/>
    </row>
    <row r="89" spans="1:8" x14ac:dyDescent="0.25">
      <c r="A89" s="81"/>
      <c r="B89" s="91">
        <v>0.39305555555555999</v>
      </c>
      <c r="C89" s="92">
        <f>+'Učebna elektrotechniky'!$F$20</f>
        <v>0.27744802845452959</v>
      </c>
      <c r="D89" s="96">
        <f t="shared" si="2"/>
        <v>370</v>
      </c>
      <c r="E89" s="92">
        <f t="shared" si="4"/>
        <v>1.6666666666666666E-2</v>
      </c>
      <c r="F89" s="95">
        <f>(((F88/100)*(EXP((-D89/'Učebna elektrotechniky'!$F$10)*E89)))+(((C89/D89)+('Učebna elektrotechniky'!$F$17/100/10000))*(1-(EXP((-D89/'Učebna elektrotechniky'!$F$10)*E89)))))*100</f>
        <v>0.12628083623487404</v>
      </c>
      <c r="G89" s="96">
        <f t="shared" si="3"/>
        <v>1262.8083623487405</v>
      </c>
      <c r="H89" s="81"/>
    </row>
    <row r="90" spans="1:8" x14ac:dyDescent="0.25">
      <c r="A90" s="81"/>
      <c r="B90" s="91">
        <v>0.39375000000000498</v>
      </c>
      <c r="C90" s="92">
        <f>+'Učebna elektrotechniky'!$F$20</f>
        <v>0.27744802845452959</v>
      </c>
      <c r="D90" s="96">
        <f t="shared" si="2"/>
        <v>370</v>
      </c>
      <c r="E90" s="92">
        <f t="shared" si="4"/>
        <v>1.6666666666666666E-2</v>
      </c>
      <c r="F90" s="95">
        <f>(((F89/100)*(EXP((-D90/'Učebna elektrotechniky'!$F$10)*E90)))+(((C90/D90)+('Učebna elektrotechniky'!$F$17/100/10000))*(1-(EXP((-D90/'Učebna elektrotechniky'!$F$10)*E90)))))*100</f>
        <v>0.12641359595170426</v>
      </c>
      <c r="G90" s="96">
        <f t="shared" si="3"/>
        <v>1264.1359595170427</v>
      </c>
      <c r="H90" s="81"/>
    </row>
    <row r="91" spans="1:8" x14ac:dyDescent="0.25">
      <c r="A91" s="81"/>
      <c r="B91" s="91">
        <v>0.39444444444444898</v>
      </c>
      <c r="C91" s="92">
        <f>+'Učebna elektrotechniky'!$F$20</f>
        <v>0.27744802845452959</v>
      </c>
      <c r="D91" s="96">
        <f t="shared" si="2"/>
        <v>370</v>
      </c>
      <c r="E91" s="92">
        <f t="shared" si="4"/>
        <v>1.6666666666666666E-2</v>
      </c>
      <c r="F91" s="95">
        <f>(((F90/100)*(EXP((-D91/'Učebna elektrotechniky'!$F$10)*E91)))+(((C91/D91)+('Učebna elektrotechniky'!$F$17/100/10000))*(1-(EXP((-D91/'Učebna elektrotechniky'!$F$10)*E91)))))*100</f>
        <v>0.12654159869581189</v>
      </c>
      <c r="G91" s="96">
        <f t="shared" si="3"/>
        <v>1265.4159869581188</v>
      </c>
      <c r="H91" s="81"/>
    </row>
    <row r="92" spans="1:8" x14ac:dyDescent="0.25">
      <c r="A92" s="81"/>
      <c r="B92" s="91">
        <v>0.39513888888889398</v>
      </c>
      <c r="C92" s="92">
        <f>+'Učebna elektrotechniky'!$F$20</f>
        <v>0.27744802845452959</v>
      </c>
      <c r="D92" s="96">
        <f t="shared" si="2"/>
        <v>370</v>
      </c>
      <c r="E92" s="92">
        <f t="shared" si="4"/>
        <v>1.6666666666666666E-2</v>
      </c>
      <c r="F92" s="95">
        <f>(((F91/100)*(EXP((-D92/'Učebna elektrotechniky'!$F$10)*E92)))+(((C92/D92)+('Učebna elektrotechniky'!$F$17/100/10000))*(1-(EXP((-D92/'Učebna elektrotechniky'!$F$10)*E92)))))*100</f>
        <v>0.12666501491641169</v>
      </c>
      <c r="G92" s="96">
        <f t="shared" si="3"/>
        <v>1266.6501491641168</v>
      </c>
      <c r="H92" s="81"/>
    </row>
    <row r="93" spans="1:8" x14ac:dyDescent="0.25">
      <c r="A93" s="81"/>
      <c r="B93" s="91">
        <v>0.39583333333333798</v>
      </c>
      <c r="C93" s="92">
        <f>+'Učebna elektrotechniky'!$F$20</f>
        <v>0.27744802845452959</v>
      </c>
      <c r="D93" s="96">
        <f t="shared" si="2"/>
        <v>370</v>
      </c>
      <c r="E93" s="92">
        <f t="shared" si="4"/>
        <v>1.6666666666666666E-2</v>
      </c>
      <c r="F93" s="95">
        <f>(((F92/100)*(EXP((-D93/'Učebna elektrotechniky'!$F$10)*E93)))+(((C93/D93)+('Učebna elektrotechniky'!$F$17/100/10000))*(1-(EXP((-D93/'Učebna elektrotechniky'!$F$10)*E93)))))*100</f>
        <v>0.12678400895527642</v>
      </c>
      <c r="G93" s="96">
        <f t="shared" si="3"/>
        <v>1267.8400895527641</v>
      </c>
      <c r="H93" s="81"/>
    </row>
    <row r="94" spans="1:8" x14ac:dyDescent="0.25">
      <c r="A94" s="81"/>
      <c r="B94" s="91">
        <v>0.39652777777778297</v>
      </c>
      <c r="C94" s="92">
        <f>+'Učebna elektrotechniky'!$F$20</f>
        <v>0.27744802845452959</v>
      </c>
      <c r="D94" s="96">
        <f t="shared" si="2"/>
        <v>370</v>
      </c>
      <c r="E94" s="92">
        <f t="shared" si="4"/>
        <v>1.6666666666666666E-2</v>
      </c>
      <c r="F94" s="95">
        <f>(((F93/100)*(EXP((-D94/'Učebna elektrotechniky'!$F$10)*E94)))+(((C94/D94)+('Učebna elektrotechniky'!$F$17/100/10000))*(1-(EXP((-D94/'Učebna elektrotechniky'!$F$10)*E94)))))*100</f>
        <v>0.12689873926557541</v>
      </c>
      <c r="G94" s="96">
        <f t="shared" si="3"/>
        <v>1268.9873926557541</v>
      </c>
      <c r="H94" s="81"/>
    </row>
    <row r="95" spans="1:8" x14ac:dyDescent="0.25">
      <c r="A95" s="81"/>
      <c r="B95" s="91">
        <v>0.39722222222222697</v>
      </c>
      <c r="C95" s="92">
        <f>+'Učebna elektrotechniky'!$F$20</f>
        <v>0.27744802845452959</v>
      </c>
      <c r="D95" s="96">
        <f t="shared" si="2"/>
        <v>370</v>
      </c>
      <c r="E95" s="92">
        <f t="shared" si="4"/>
        <v>1.6666666666666666E-2</v>
      </c>
      <c r="F95" s="95">
        <f>(((F94/100)*(EXP((-D95/'Učebna elektrotechniky'!$F$10)*E95)))+(((C95/D95)+('Učebna elektrotechniky'!$F$17/100/10000))*(1-(EXP((-D95/'Učebna elektrotechniky'!$F$10)*E95)))))*100</f>
        <v>0.12700935862287169</v>
      </c>
      <c r="G95" s="96">
        <f t="shared" si="3"/>
        <v>1270.093586228717</v>
      </c>
      <c r="H95" s="81"/>
    </row>
    <row r="96" spans="1:8" x14ac:dyDescent="0.25">
      <c r="A96" s="81"/>
      <c r="B96" s="91">
        <v>0.39791666666667203</v>
      </c>
      <c r="C96" s="92">
        <f>+'Učebna elektrotechniky'!$F$20</f>
        <v>0.27744802845452959</v>
      </c>
      <c r="D96" s="96">
        <f t="shared" si="2"/>
        <v>370</v>
      </c>
      <c r="E96" s="92">
        <f t="shared" si="4"/>
        <v>1.6666666666666666E-2</v>
      </c>
      <c r="F96" s="95">
        <f>(((F95/100)*(EXP((-D96/'Učebna elektrotechniky'!$F$10)*E96)))+(((C96/D96)+('Učebna elektrotechniky'!$F$17/100/10000))*(1-(EXP((-D96/'Učebna elektrotechniky'!$F$10)*E96)))))*100</f>
        <v>0.12711601432855876</v>
      </c>
      <c r="G96" s="96">
        <f t="shared" si="3"/>
        <v>1271.1601432855875</v>
      </c>
      <c r="H96" s="81"/>
    </row>
    <row r="97" spans="1:8" x14ac:dyDescent="0.25">
      <c r="A97" s="81"/>
      <c r="B97" s="91">
        <v>0.39861111111111602</v>
      </c>
      <c r="C97" s="92">
        <f>+'Učebna elektrotechniky'!$F$20</f>
        <v>0.27744802845452959</v>
      </c>
      <c r="D97" s="96">
        <f t="shared" si="2"/>
        <v>370</v>
      </c>
      <c r="E97" s="92">
        <f t="shared" si="4"/>
        <v>1.6666666666666666E-2</v>
      </c>
      <c r="F97" s="95">
        <f>(((F96/100)*(EXP((-D97/'Učebna elektrotechniky'!$F$10)*E97)))+(((C97/D97)+('Učebna elektrotechniky'!$F$17/100/10000))*(1-(EXP((-D97/'Učebna elektrotechniky'!$F$10)*E97)))))*100</f>
        <v>0.12721884840600819</v>
      </c>
      <c r="G97" s="96">
        <f t="shared" si="3"/>
        <v>1272.1884840600819</v>
      </c>
      <c r="H97" s="81"/>
    </row>
    <row r="98" spans="1:8" x14ac:dyDescent="0.25">
      <c r="A98" s="81"/>
      <c r="B98" s="91">
        <v>0.39930555555556102</v>
      </c>
      <c r="C98" s="92">
        <f>+'Učebna elektrotechniky'!$F$20</f>
        <v>0.27744802845452959</v>
      </c>
      <c r="D98" s="96">
        <f t="shared" si="2"/>
        <v>370</v>
      </c>
      <c r="E98" s="92">
        <f t="shared" si="4"/>
        <v>1.6666666666666666E-2</v>
      </c>
      <c r="F98" s="95">
        <f>(((F97/100)*(EXP((-D98/'Učebna elektrotechniky'!$F$10)*E98)))+(((C98/D98)+('Učebna elektrotechniky'!$F$17/100/10000))*(1-(EXP((-D98/'Učebna elektrotechniky'!$F$10)*E98)))))*100</f>
        <v>0.12731799778968864</v>
      </c>
      <c r="G98" s="96">
        <f t="shared" si="3"/>
        <v>1273.1799778968864</v>
      </c>
      <c r="H98" s="81"/>
    </row>
    <row r="99" spans="1:8" x14ac:dyDescent="0.25">
      <c r="A99" s="81"/>
      <c r="B99" s="91">
        <v>0.40000000000000502</v>
      </c>
      <c r="C99" s="92">
        <f>+'Učebna elektrotechniky'!$F$20</f>
        <v>0.27744802845452959</v>
      </c>
      <c r="D99" s="96">
        <f t="shared" si="2"/>
        <v>370</v>
      </c>
      <c r="E99" s="92">
        <f t="shared" si="4"/>
        <v>1.6666666666666666E-2</v>
      </c>
      <c r="F99" s="95">
        <f>(((F98/100)*(EXP((-D99/'Učebna elektrotechniky'!$F$10)*E99)))+(((C99/D99)+('Učebna elektrotechniky'!$F$17/100/10000))*(1-(EXP((-D99/'Učebna elektrotechniky'!$F$10)*E99)))))*100</f>
        <v>0.12741359450750858</v>
      </c>
      <c r="G99" s="96">
        <f t="shared" si="3"/>
        <v>1274.1359450750858</v>
      </c>
      <c r="H99" s="81"/>
    </row>
    <row r="100" spans="1:8" x14ac:dyDescent="0.25">
      <c r="A100" s="81"/>
      <c r="B100" s="91">
        <v>0.40069444444445002</v>
      </c>
      <c r="C100" s="92">
        <f>+'Učebna elektrotechniky'!$F$20</f>
        <v>0.27744802845452959</v>
      </c>
      <c r="D100" s="96">
        <f t="shared" si="2"/>
        <v>370</v>
      </c>
      <c r="E100" s="92">
        <f t="shared" si="4"/>
        <v>1.6666666666666666E-2</v>
      </c>
      <c r="F100" s="95">
        <f>(((F99/100)*(EXP((-D100/'Učebna elektrotechniky'!$F$10)*E100)))+(((C100/D100)+('Učebna elektrotechniky'!$F$17/100/10000))*(1-(EXP((-D100/'Učebna elektrotechniky'!$F$10)*E100)))))*100</f>
        <v>0.12750576585662562</v>
      </c>
      <c r="G100" s="96">
        <f t="shared" si="3"/>
        <v>1275.0576585662564</v>
      </c>
      <c r="H100" s="81"/>
    </row>
    <row r="101" spans="1:8" x14ac:dyDescent="0.25">
      <c r="A101" s="81"/>
      <c r="B101" s="91">
        <v>0.40138888888889401</v>
      </c>
      <c r="C101" s="92">
        <f>+'Učebna elektrotechniky'!$F$20</f>
        <v>0.27744802845452959</v>
      </c>
      <c r="D101" s="96">
        <f t="shared" si="2"/>
        <v>370</v>
      </c>
      <c r="E101" s="92">
        <f t="shared" si="4"/>
        <v>1.6666666666666666E-2</v>
      </c>
      <c r="F101" s="95">
        <f>(((F100/100)*(EXP((-D101/'Učebna elektrotechniky'!$F$10)*E101)))+(((C101/D101)+('Učebna elektrotechniky'!$F$17/100/10000))*(1-(EXP((-D101/'Učebna elektrotechniky'!$F$10)*E101)))))*100</f>
        <v>0.12759463457295597</v>
      </c>
      <c r="G101" s="96">
        <f t="shared" si="3"/>
        <v>1275.9463457295597</v>
      </c>
      <c r="H101" s="81"/>
    </row>
    <row r="102" spans="1:8" x14ac:dyDescent="0.25">
      <c r="A102" s="52"/>
      <c r="B102" s="91">
        <v>0.40208333333333901</v>
      </c>
      <c r="C102" s="92">
        <f>+'Učebna elektrotechniky'!$F$20</f>
        <v>0.27744802845452959</v>
      </c>
      <c r="D102" s="96">
        <f t="shared" si="2"/>
        <v>370</v>
      </c>
      <c r="E102" s="92">
        <f t="shared" si="4"/>
        <v>1.6666666666666666E-2</v>
      </c>
      <c r="F102" s="95">
        <f>(((F101/100)*(EXP((-D102/'Učebna elektrotechniky'!$F$10)*E102)))+(((C102/D102)+('Učebna elektrotechniky'!$F$17/100/10000))*(1-(EXP((-D102/'Učebna elektrotechniky'!$F$10)*E102)))))*100</f>
        <v>0.12768031899461044</v>
      </c>
      <c r="G102" s="96">
        <f t="shared" si="3"/>
        <v>1276.8031899461043</v>
      </c>
      <c r="H102" s="81"/>
    </row>
    <row r="103" spans="1:8" x14ac:dyDescent="0.25">
      <c r="A103" s="81"/>
      <c r="B103" s="91">
        <v>0.40277777777778301</v>
      </c>
      <c r="C103" s="92">
        <f>+'Učebna elektrotechniky'!$F$20</f>
        <v>0.27744802845452959</v>
      </c>
      <c r="D103" s="96">
        <f t="shared" si="2"/>
        <v>370</v>
      </c>
      <c r="E103" s="100">
        <f t="shared" si="4"/>
        <v>1.6666666666666666E-2</v>
      </c>
      <c r="F103" s="95">
        <f>(((F102/100)*(EXP((-D103/'Učebna elektrotechniky'!$F$10)*E103)))+(((C103/D103)+('Učebna elektrotechniky'!$F$17/100/10000))*(1-(EXP((-D103/'Učebna elektrotechniky'!$F$10)*E103)))))*100</f>
        <v>0.12776293321947407</v>
      </c>
      <c r="G103" s="101">
        <f t="shared" si="3"/>
        <v>1277.6293321947408</v>
      </c>
      <c r="H103" s="81"/>
    </row>
    <row r="104" spans="1:8" x14ac:dyDescent="0.25">
      <c r="A104" s="161" t="s">
        <v>17</v>
      </c>
      <c r="B104" s="97">
        <v>0.40347222222222801</v>
      </c>
      <c r="C104" s="98">
        <f>+'Učebna elektrotechniky'!$F$21</f>
        <v>0.26044802845452958</v>
      </c>
      <c r="D104" s="96">
        <f>+'Učebna elektrotechniky'!N23</f>
        <v>370</v>
      </c>
      <c r="E104" s="98">
        <f t="shared" si="4"/>
        <v>1.6666666666666666E-2</v>
      </c>
      <c r="F104" s="95">
        <f>(((F103/100)*(EXP((-D104/'Učebna elektrotechniky'!$F$10)*E104)))+(((C104/D104)+('Učebna elektrotechniky'!$F$17/100/10000))*(1-(EXP((-D104/'Učebna elektrotechniky'!$F$10)*E104)))))*100</f>
        <v>0.12767795628563972</v>
      </c>
      <c r="G104" s="99">
        <f t="shared" si="3"/>
        <v>1276.7795628563972</v>
      </c>
      <c r="H104" s="81"/>
    </row>
    <row r="105" spans="1:8" x14ac:dyDescent="0.25">
      <c r="A105" s="161"/>
      <c r="B105" s="97">
        <v>0.404166666666672</v>
      </c>
      <c r="C105" s="98">
        <f>+'Učebna elektrotechniky'!$F$21</f>
        <v>0.26044802845452958</v>
      </c>
      <c r="D105" s="96">
        <f>+D104</f>
        <v>370</v>
      </c>
      <c r="E105" s="98">
        <f t="shared" si="4"/>
        <v>1.6666666666666666E-2</v>
      </c>
      <c r="F105" s="95">
        <f>(((F104/100)*(EXP((-D105/'Učebna elektrotechniky'!$F$10)*E105)))+(((C105/D105)+('Učebna elektrotechniky'!$F$17/100/10000))*(1-(EXP((-D105/'Učebna elektrotechniky'!$F$10)*E105)))))*100</f>
        <v>0.12759602419828403</v>
      </c>
      <c r="G105" s="99">
        <f t="shared" si="3"/>
        <v>1275.9602419828402</v>
      </c>
      <c r="H105" s="81"/>
    </row>
    <row r="106" spans="1:8" x14ac:dyDescent="0.25">
      <c r="A106" s="161"/>
      <c r="B106" s="97">
        <v>0.404861111111117</v>
      </c>
      <c r="C106" s="98">
        <f>+'Učebna elektrotechniky'!$F$21</f>
        <v>0.26044802845452958</v>
      </c>
      <c r="D106" s="96">
        <f>+D105</f>
        <v>370</v>
      </c>
      <c r="E106" s="98">
        <f t="shared" si="4"/>
        <v>1.6666666666666666E-2</v>
      </c>
      <c r="F106" s="95">
        <f>(((F105/100)*(EXP((-D106/'Učebna elektrotechniky'!$F$10)*E106)))+(((C106/D106)+('Učebna elektrotechniky'!$F$17/100/10000))*(1-(EXP((-D106/'Učebna elektrotechniky'!$F$10)*E106)))))*100</f>
        <v>0.12751702785615257</v>
      </c>
      <c r="G106" s="99">
        <f t="shared" si="3"/>
        <v>1275.1702785615257</v>
      </c>
      <c r="H106" s="81"/>
    </row>
    <row r="107" spans="1:8" x14ac:dyDescent="0.25">
      <c r="A107" s="161"/>
      <c r="B107" s="97">
        <v>0.405555555555561</v>
      </c>
      <c r="C107" s="98">
        <f>+'Učebna elektrotechniky'!$F$21</f>
        <v>0.26044802845452958</v>
      </c>
      <c r="D107" s="96">
        <f>+D106</f>
        <v>370</v>
      </c>
      <c r="E107" s="98">
        <f t="shared" si="4"/>
        <v>1.6666666666666666E-2</v>
      </c>
      <c r="F107" s="95">
        <f>(((F106/100)*(EXP((-D107/'Učebna elektrotechniky'!$F$10)*E107)))+(((C107/D107)+('Učebna elektrotechniky'!$F$17/100/10000))*(1-(EXP((-D107/'Učebna elektrotechniky'!$F$10)*E107)))))*100</f>
        <v>0.12744086206724672</v>
      </c>
      <c r="G107" s="99">
        <f t="shared" si="3"/>
        <v>1274.4086206724674</v>
      </c>
      <c r="H107" s="81"/>
    </row>
    <row r="108" spans="1:8" x14ac:dyDescent="0.25">
      <c r="A108" s="161"/>
      <c r="B108" s="97">
        <v>0.406250000000005</v>
      </c>
      <c r="C108" s="98">
        <f>+'Učebna elektrotechniky'!$F$21</f>
        <v>0.26044802845452958</v>
      </c>
      <c r="D108" s="96">
        <f>+D107</f>
        <v>370</v>
      </c>
      <c r="E108" s="98">
        <f t="shared" si="4"/>
        <v>1.6666666666666666E-2</v>
      </c>
      <c r="F108" s="95">
        <f>(((F107/100)*(EXP((-D108/'Učebna elektrotechniky'!$F$10)*E108)))+(((C108/D108)+('Učebna elektrotechniky'!$F$17/100/10000))*(1-(EXP((-D108/'Učebna elektrotechniky'!$F$10)*E108)))))*100</f>
        <v>0.12736742540874932</v>
      </c>
      <c r="G108" s="99">
        <f t="shared" si="3"/>
        <v>1273.6742540874932</v>
      </c>
      <c r="H108" s="81"/>
    </row>
    <row r="109" spans="1:8" x14ac:dyDescent="0.25">
      <c r="A109" s="161"/>
      <c r="B109" s="97">
        <v>0.40694444444444999</v>
      </c>
      <c r="C109" s="98">
        <f>+'Učebna elektrotechniky'!$F$21</f>
        <v>0.26044802845452958</v>
      </c>
      <c r="D109" s="96">
        <f>+'Učebna elektrotechniky'!N24</f>
        <v>370</v>
      </c>
      <c r="E109" s="98">
        <f t="shared" si="4"/>
        <v>1.6666666666666666E-2</v>
      </c>
      <c r="F109" s="95">
        <f>(((F108/100)*(EXP((-D109/'Učebna elektrotechniky'!$F$10)*E109)))+(((C109/D109)+('Učebna elektrotechniky'!$F$17/100/10000))*(1-(EXP((-D109/'Učebna elektrotechniky'!$F$10)*E109)))))*100</f>
        <v>0.12729662009196951</v>
      </c>
      <c r="G109" s="99">
        <f t="shared" si="3"/>
        <v>1272.9662009196952</v>
      </c>
      <c r="H109" s="81"/>
    </row>
    <row r="110" spans="1:8" x14ac:dyDescent="0.25">
      <c r="A110" s="161"/>
      <c r="B110" s="97">
        <v>0.40763888888889499</v>
      </c>
      <c r="C110" s="98">
        <f>+'Učebna elektrotechniky'!$F$21</f>
        <v>0.26044802845452958</v>
      </c>
      <c r="D110" s="96">
        <f>+D109</f>
        <v>370</v>
      </c>
      <c r="E110" s="98">
        <f t="shared" si="4"/>
        <v>1.6666666666666666E-2</v>
      </c>
      <c r="F110" s="95">
        <f>(((F109/100)*(EXP((-D110/'Učebna elektrotechniky'!$F$10)*E110)))+(((C110/D110)+('Učebna elektrotechniky'!$F$17/100/10000))*(1-(EXP((-D110/'Učebna elektrotechniky'!$F$10)*E110)))))*100</f>
        <v>0.12722835183212666</v>
      </c>
      <c r="G110" s="99">
        <f t="shared" si="3"/>
        <v>1272.2835183212667</v>
      </c>
      <c r="H110" s="81"/>
    </row>
    <row r="111" spans="1:8" x14ac:dyDescent="0.25">
      <c r="A111" s="161"/>
      <c r="B111" s="97">
        <v>0.40833333333333899</v>
      </c>
      <c r="C111" s="98">
        <f>+'Učebna elektrotechniky'!$F$21</f>
        <v>0.26044802845452958</v>
      </c>
      <c r="D111" s="96">
        <f>+D110</f>
        <v>370</v>
      </c>
      <c r="E111" s="98">
        <f t="shared" si="4"/>
        <v>1.6666666666666666E-2</v>
      </c>
      <c r="F111" s="95">
        <f>(((F110/100)*(EXP((-D111/'Učebna elektrotechniky'!$F$10)*E111)))+(((C111/D111)+('Učebna elektrotechniky'!$F$17/100/10000))*(1-(EXP((-D111/'Učebna elektrotechniky'!$F$10)*E111)))))*100</f>
        <v>0.12716252972280032</v>
      </c>
      <c r="G111" s="99">
        <f t="shared" si="3"/>
        <v>1271.6252972280031</v>
      </c>
      <c r="H111" s="81"/>
    </row>
    <row r="112" spans="1:8" x14ac:dyDescent="0.25">
      <c r="A112" s="161"/>
      <c r="B112" s="97">
        <v>0.40902777777778399</v>
      </c>
      <c r="C112" s="98">
        <f>+'Učebna elektrotechniky'!$F$21</f>
        <v>0.26044802845452958</v>
      </c>
      <c r="D112" s="96">
        <f>+D111</f>
        <v>370</v>
      </c>
      <c r="E112" s="98">
        <f t="shared" si="4"/>
        <v>1.6666666666666666E-2</v>
      </c>
      <c r="F112" s="95">
        <f>(((F111/100)*(EXP((-D112/'Učebna elektrotechniky'!$F$10)*E112)))+(((C112/D112)+('Učebna elektrotechniky'!$F$17/100/10000))*(1-(EXP((-D112/'Učebna elektrotechniky'!$F$10)*E112)))))*100</f>
        <v>0.12709906611487848</v>
      </c>
      <c r="G112" s="99">
        <f t="shared" si="3"/>
        <v>1270.9906611487847</v>
      </c>
      <c r="H112" s="81"/>
    </row>
    <row r="113" spans="1:8" x14ac:dyDescent="0.25">
      <c r="A113" s="161"/>
      <c r="B113" s="97">
        <v>0.40972222222222798</v>
      </c>
      <c r="C113" s="98">
        <f>+'Učebna elektrotechniky'!$F$21</f>
        <v>0.26044802845452958</v>
      </c>
      <c r="D113" s="96">
        <f>+D112</f>
        <v>370</v>
      </c>
      <c r="E113" s="98">
        <f t="shared" si="4"/>
        <v>1.6666666666666666E-2</v>
      </c>
      <c r="F113" s="95">
        <f>(((F112/100)*(EXP((-D113/'Učebna elektrotechniky'!$F$10)*E113)))+(((C113/D113)+('Učebna elektrotechniky'!$F$17/100/10000))*(1-(EXP((-D113/'Učebna elektrotechniky'!$F$10)*E113)))))*100</f>
        <v>0.12703787649984372</v>
      </c>
      <c r="G113" s="99">
        <f t="shared" si="3"/>
        <v>1270.3787649984372</v>
      </c>
      <c r="H113" s="81"/>
    </row>
    <row r="114" spans="1:8" x14ac:dyDescent="0.25">
      <c r="A114" s="161"/>
      <c r="B114" s="97">
        <v>0.41041666666667298</v>
      </c>
      <c r="C114" s="98">
        <f>+'Učebna elektrotechniky'!$F$21</f>
        <v>0.26044802845452958</v>
      </c>
      <c r="D114" s="96">
        <f>+'Učebna elektrotechniky'!N25</f>
        <v>370</v>
      </c>
      <c r="E114" s="98">
        <f t="shared" si="4"/>
        <v>1.6666666666666666E-2</v>
      </c>
      <c r="F114" s="95">
        <f>(((F113/100)*(EXP((-D114/'Učebna elektrotechniky'!$F$10)*E114)))+(((C114/D114)+('Učebna elektrotechniky'!$F$17/100/10000))*(1-(EXP((-D114/'Učebna elektrotechniky'!$F$10)*E114)))))*100</f>
        <v>0.12697887939724101</v>
      </c>
      <c r="G114" s="99">
        <f t="shared" si="3"/>
        <v>1269.7887939724101</v>
      </c>
      <c r="H114" s="81"/>
    </row>
    <row r="115" spans="1:8" x14ac:dyDescent="0.25">
      <c r="A115" s="161"/>
      <c r="B115" s="97">
        <v>0.41111111111111698</v>
      </c>
      <c r="C115" s="98">
        <f>+'Učebna elektrotechniky'!$F$21</f>
        <v>0.26044802845452958</v>
      </c>
      <c r="D115" s="96">
        <f>+D114</f>
        <v>370</v>
      </c>
      <c r="E115" s="98">
        <f t="shared" si="4"/>
        <v>1.6666666666666666E-2</v>
      </c>
      <c r="F115" s="95">
        <f>(((F114/100)*(EXP((-D115/'Učebna elektrotechniky'!$F$10)*E115)))+(((C115/D115)+('Učebna elektrotechniky'!$F$17/100/10000))*(1-(EXP((-D115/'Učebna elektrotechniky'!$F$10)*E115)))))*100</f>
        <v>0.12692199624617792</v>
      </c>
      <c r="G115" s="99">
        <f t="shared" si="3"/>
        <v>1269.2199624617792</v>
      </c>
      <c r="H115" s="81"/>
    </row>
    <row r="116" spans="1:8" x14ac:dyDescent="0.25">
      <c r="A116" s="161"/>
      <c r="B116" s="97">
        <v>0.41180555555556198</v>
      </c>
      <c r="C116" s="98">
        <f>+'Učebna elektrotechniky'!$F$21</f>
        <v>0.26044802845452958</v>
      </c>
      <c r="D116" s="96">
        <f>+D115</f>
        <v>370</v>
      </c>
      <c r="E116" s="98">
        <f t="shared" si="4"/>
        <v>1.6666666666666666E-2</v>
      </c>
      <c r="F116" s="95">
        <f>(((F115/100)*(EXP((-D116/'Učebna elektrotechniky'!$F$10)*E116)))+(((C116/D116)+('Učebna elektrotechniky'!$F$17/100/10000))*(1-(EXP((-D116/'Učebna elektrotechniky'!$F$10)*E116)))))*100</f>
        <v>0.12686715130071244</v>
      </c>
      <c r="G116" s="99">
        <f t="shared" si="3"/>
        <v>1268.6715130071243</v>
      </c>
      <c r="H116" s="81"/>
    </row>
    <row r="117" spans="1:8" x14ac:dyDescent="0.25">
      <c r="A117" s="161"/>
      <c r="B117" s="97">
        <v>0.41250000000000597</v>
      </c>
      <c r="C117" s="98">
        <f>+'Učebna elektrotechniky'!$F$21</f>
        <v>0.26044802845452958</v>
      </c>
      <c r="D117" s="96">
        <f>+D116</f>
        <v>370</v>
      </c>
      <c r="E117" s="98">
        <f t="shared" si="4"/>
        <v>1.6666666666666666E-2</v>
      </c>
      <c r="F117" s="95">
        <f>(((F116/100)*(EXP((-D117/'Učebna elektrotechniky'!$F$10)*E117)))+(((C117/D117)+('Učebna elektrotechniky'!$F$17/100/10000))*(1-(EXP((-D117/'Učebna elektrotechniky'!$F$10)*E117)))))*100</f>
        <v>0.12681427152898928</v>
      </c>
      <c r="G117" s="99">
        <f t="shared" si="3"/>
        <v>1268.1427152898927</v>
      </c>
      <c r="H117" s="81"/>
    </row>
    <row r="118" spans="1:8" x14ac:dyDescent="0.25">
      <c r="A118" s="161"/>
      <c r="B118" s="97">
        <v>0.41319444444445103</v>
      </c>
      <c r="C118" s="98">
        <f>+'Učebna elektrotechniky'!$F$21</f>
        <v>0.26044802845452958</v>
      </c>
      <c r="D118" s="96">
        <f>+D117</f>
        <v>370</v>
      </c>
      <c r="E118" s="98">
        <f t="shared" si="4"/>
        <v>1.6666666666666666E-2</v>
      </c>
      <c r="F118" s="95">
        <f>(((F117/100)*(EXP((-D118/'Učebna elektrotechniky'!$F$10)*E118)))+(((C118/D118)+('Učebna elektrotechniky'!$F$17/100/10000))*(1-(EXP((-D118/'Učebna elektrotechniky'!$F$10)*E118)))))*100</f>
        <v>0.12676328651599011</v>
      </c>
      <c r="G118" s="99">
        <f t="shared" si="3"/>
        <v>1267.6328651599013</v>
      </c>
      <c r="H118" s="81"/>
    </row>
    <row r="119" spans="1:8" x14ac:dyDescent="0.25">
      <c r="A119" s="161"/>
      <c r="B119" s="97">
        <v>0.41388888888889502</v>
      </c>
      <c r="C119" s="98">
        <f>+'Učebna elektrotechniky'!$F$21</f>
        <v>0.26044802845452958</v>
      </c>
      <c r="D119" s="96">
        <f>+'Učebna elektrotechniky'!N26</f>
        <v>370</v>
      </c>
      <c r="E119" s="98">
        <f t="shared" si="4"/>
        <v>1.6666666666666666E-2</v>
      </c>
      <c r="F119" s="95">
        <f>(((F118/100)*(EXP((-D119/'Učebna elektrotechniky'!$F$10)*E119)))+(((C119/D119)+('Učebna elektrotechniky'!$F$17/100/10000))*(1-(EXP((-D119/'Učebna elektrotechniky'!$F$10)*E119)))))*100</f>
        <v>0.1267141283697687</v>
      </c>
      <c r="G119" s="99">
        <f t="shared" si="3"/>
        <v>1267.141283697687</v>
      </c>
      <c r="H119" s="81"/>
    </row>
    <row r="120" spans="1:8" x14ac:dyDescent="0.25">
      <c r="A120" s="161"/>
      <c r="B120" s="97">
        <v>0.41458333333334002</v>
      </c>
      <c r="C120" s="98">
        <f>+'Učebna elektrotechniky'!$F$21</f>
        <v>0.26044802845452958</v>
      </c>
      <c r="D120" s="96">
        <f>+D119</f>
        <v>370</v>
      </c>
      <c r="E120" s="98">
        <f t="shared" si="4"/>
        <v>1.6666666666666666E-2</v>
      </c>
      <c r="F120" s="95">
        <f>(((F119/100)*(EXP((-D120/'Učebna elektrotechniky'!$F$10)*E120)))+(((C120/D120)+('Učebna elektrotechniky'!$F$17/100/10000))*(1-(EXP((-D120/'Učebna elektrotechniky'!$F$10)*E120)))))*100</f>
        <v>0.12666673163104536</v>
      </c>
      <c r="G120" s="99">
        <f t="shared" si="3"/>
        <v>1266.6673163104535</v>
      </c>
      <c r="H120" s="81"/>
    </row>
    <row r="121" spans="1:8" x14ac:dyDescent="0.25">
      <c r="A121" s="161"/>
      <c r="B121" s="97">
        <v>0.41527777777778402</v>
      </c>
      <c r="C121" s="98">
        <f>+'Učebna elektrotechniky'!$F$21</f>
        <v>0.26044802845452958</v>
      </c>
      <c r="D121" s="96">
        <f>+D120</f>
        <v>370</v>
      </c>
      <c r="E121" s="98">
        <f t="shared" si="4"/>
        <v>1.6666666666666666E-2</v>
      </c>
      <c r="F121" s="95">
        <f>(((F120/100)*(EXP((-D121/'Učebna elektrotechniky'!$F$10)*E121)))+(((C121/D121)+('Učebna elektrotechniky'!$F$17/100/10000))*(1-(EXP((-D121/'Učebna elektrotechniky'!$F$10)*E121)))))*100</f>
        <v>0.12662103318604115</v>
      </c>
      <c r="G121" s="99">
        <f t="shared" si="3"/>
        <v>1266.2103318604115</v>
      </c>
      <c r="H121" s="81"/>
    </row>
    <row r="122" spans="1:8" x14ac:dyDescent="0.25">
      <c r="A122" s="161"/>
      <c r="B122" s="97">
        <v>0.41597222222222902</v>
      </c>
      <c r="C122" s="98">
        <f>+'Učebna elektrotechniky'!$F$21</f>
        <v>0.26044802845452958</v>
      </c>
      <c r="D122" s="96">
        <f>+D121</f>
        <v>370</v>
      </c>
      <c r="E122" s="98">
        <f t="shared" si="4"/>
        <v>1.6666666666666666E-2</v>
      </c>
      <c r="F122" s="95">
        <f>(((F121/100)*(EXP((-D122/'Učebna elektrotechniky'!$F$10)*E122)))+(((C122/D122)+('Učebna elektrotechniky'!$F$17/100/10000))*(1-(EXP((-D122/'Učebna elektrotechniky'!$F$10)*E122)))))*100</f>
        <v>0.12657697218243516</v>
      </c>
      <c r="G122" s="99">
        <f t="shared" si="3"/>
        <v>1265.7697218243516</v>
      </c>
      <c r="H122" s="81"/>
    </row>
    <row r="123" spans="1:8" x14ac:dyDescent="0.25">
      <c r="A123" s="161"/>
      <c r="B123" s="97">
        <v>0.41666666666667301</v>
      </c>
      <c r="C123" s="98">
        <f>+'Učebna elektrotechniky'!$F$21</f>
        <v>0.26044802845452958</v>
      </c>
      <c r="D123" s="96">
        <f>+D122</f>
        <v>370</v>
      </c>
      <c r="E123" s="98">
        <f t="shared" si="4"/>
        <v>1.6666666666666666E-2</v>
      </c>
      <c r="F123" s="95">
        <f>(((F122/100)*(EXP((-D123/'Učebna elektrotechniky'!$F$10)*E123)))+(((C123/D123)+('Učebna elektrotechniky'!$F$17/100/10000))*(1-(EXP((-D123/'Učebna elektrotechniky'!$F$10)*E123)))))*100</f>
        <v>0.12653448994833308</v>
      </c>
      <c r="G123" s="99">
        <f t="shared" si="3"/>
        <v>1265.3448994833309</v>
      </c>
      <c r="H123" s="81"/>
    </row>
    <row r="124" spans="1:8" x14ac:dyDescent="0.25">
      <c r="A124" s="81"/>
      <c r="B124" s="91">
        <v>0.41736111111111801</v>
      </c>
      <c r="C124" s="92">
        <f>(('Učebna elektrotechniky'!$F$11*'Učebna elektrotechniky'!$F$14)+('Učebna elektrotechniky'!$F$12*'Učebna elektrotechniky'!$F$15))</f>
        <v>0.27744802845452959</v>
      </c>
      <c r="D124" s="96">
        <f t="shared" ref="D124:D155" si="5">+D4</f>
        <v>370</v>
      </c>
      <c r="E124" s="92">
        <f t="shared" si="4"/>
        <v>1.6666666666666666E-2</v>
      </c>
      <c r="F124" s="95">
        <f>(((F123/100)*(EXP((-D124/'Učebna elektrotechniky'!$F$10)*E124)))+(((C124/D124)+('Učebna elektrotechniky'!$F$17/100/10000))*(1-(EXP((-D124/'Učebna elektrotechniky'!$F$10)*E124)))))*100</f>
        <v>0.12665816088563953</v>
      </c>
      <c r="G124" s="96">
        <f t="shared" si="3"/>
        <v>1266.5816088563952</v>
      </c>
      <c r="H124" s="81"/>
    </row>
    <row r="125" spans="1:8" x14ac:dyDescent="0.25">
      <c r="A125" s="81"/>
      <c r="B125" s="91">
        <v>0.41805555555556201</v>
      </c>
      <c r="C125" s="92">
        <f>(('Učebna elektrotechniky'!$F$11*'Učebna elektrotechniky'!$F$14)+('Učebna elektrotechniky'!$F$12*'Učebna elektrotechniky'!$F$15))</f>
        <v>0.27744802845452959</v>
      </c>
      <c r="D125" s="96">
        <f t="shared" si="5"/>
        <v>370</v>
      </c>
      <c r="E125" s="92">
        <f t="shared" si="4"/>
        <v>1.6666666666666666E-2</v>
      </c>
      <c r="F125" s="95">
        <f>(((F124/100)*(EXP((-D125/'Učebna elektrotechniky'!$F$10)*E125)))+(((C125/D125)+('Učebna elektrotechniky'!$F$17/100/10000))*(1-(EXP((-D125/'Učebna elektrotechniky'!$F$10)*E125)))))*100</f>
        <v>0.12677740051434283</v>
      </c>
      <c r="G125" s="96">
        <f t="shared" si="3"/>
        <v>1267.7740051434282</v>
      </c>
      <c r="H125" s="81"/>
    </row>
    <row r="126" spans="1:8" x14ac:dyDescent="0.25">
      <c r="A126" s="81"/>
      <c r="B126" s="91">
        <v>0.41875000000000701</v>
      </c>
      <c r="C126" s="92">
        <f>(('Učebna elektrotechniky'!$F$11*'Učebna elektrotechniky'!$F$14)+('Učebna elektrotechniky'!$F$12*'Učebna elektrotechniky'!$F$15))</f>
        <v>0.27744802845452959</v>
      </c>
      <c r="D126" s="96">
        <f t="shared" si="5"/>
        <v>370</v>
      </c>
      <c r="E126" s="92">
        <f t="shared" si="4"/>
        <v>1.6666666666666666E-2</v>
      </c>
      <c r="F126" s="95">
        <f>(((F125/100)*(EXP((-D126/'Učebna elektrotechniky'!$F$10)*E126)))+(((C126/D126)+('Učebna elektrotechniky'!$F$17/100/10000))*(1-(EXP((-D126/'Učebna elektrotechniky'!$F$10)*E126)))))*100</f>
        <v>0.12689236761464115</v>
      </c>
      <c r="G126" s="96">
        <f t="shared" si="3"/>
        <v>1268.9236761464115</v>
      </c>
      <c r="H126" s="81"/>
    </row>
    <row r="127" spans="1:8" x14ac:dyDescent="0.25">
      <c r="A127" s="81"/>
      <c r="B127" s="91">
        <v>0.419444444444451</v>
      </c>
      <c r="C127" s="92">
        <f>(('Učebna elektrotechniky'!$F$11*'Učebna elektrotechniky'!$F$14)+('Učebna elektrotechniky'!$F$12*'Učebna elektrotechniky'!$F$15))</f>
        <v>0.27744802845452959</v>
      </c>
      <c r="D127" s="96">
        <f t="shared" si="5"/>
        <v>370</v>
      </c>
      <c r="E127" s="92">
        <f t="shared" si="4"/>
        <v>1.6666666666666666E-2</v>
      </c>
      <c r="F127" s="95">
        <f>(((F126/100)*(EXP((-D127/'Učebna elektrotechniky'!$F$10)*E127)))+(((C127/D127)+('Učebna elektrotechniky'!$F$17/100/10000))*(1-(EXP((-D127/'Učebna elektrotechniky'!$F$10)*E127)))))*100</f>
        <v>0.12700321527740849</v>
      </c>
      <c r="G127" s="96">
        <f t="shared" si="3"/>
        <v>1270.0321527740848</v>
      </c>
      <c r="H127" s="81"/>
    </row>
    <row r="128" spans="1:8" x14ac:dyDescent="0.25">
      <c r="A128" s="81"/>
      <c r="B128" s="91">
        <v>0.420138888888896</v>
      </c>
      <c r="C128" s="92">
        <f>(('Učebna elektrotechniky'!$F$11*'Učebna elektrotechniky'!$F$14)+('Učebna elektrotechniky'!$F$12*'Učebna elektrotechniky'!$F$15))</f>
        <v>0.27744802845452959</v>
      </c>
      <c r="D128" s="96">
        <f t="shared" si="5"/>
        <v>370</v>
      </c>
      <c r="E128" s="92">
        <f t="shared" si="4"/>
        <v>1.6666666666666666E-2</v>
      </c>
      <c r="F128" s="95">
        <f>(((F127/100)*(EXP((-D128/'Učebna elektrotechniky'!$F$10)*E128)))+(((C128/D128)+('Učebna elektrotechniky'!$F$17/100/10000))*(1-(EXP((-D128/'Učebna elektrotechniky'!$F$10)*E128)))))*100</f>
        <v>0.12711009110805133</v>
      </c>
      <c r="G128" s="96">
        <f t="shared" si="3"/>
        <v>1271.1009110805132</v>
      </c>
      <c r="H128" s="81"/>
    </row>
    <row r="129" spans="1:8" x14ac:dyDescent="0.25">
      <c r="A129" s="81"/>
      <c r="B129" s="91">
        <v>0.42083333333334</v>
      </c>
      <c r="C129" s="92">
        <f>(('Učebna elektrotechniky'!$F$11*'Učebna elektrotechniky'!$F$14)+('Učebna elektrotechniky'!$F$12*'Učebna elektrotechniky'!$F$15))</f>
        <v>0.27744802845452959</v>
      </c>
      <c r="D129" s="96">
        <f t="shared" si="5"/>
        <v>370</v>
      </c>
      <c r="E129" s="92">
        <f t="shared" si="4"/>
        <v>1.6666666666666666E-2</v>
      </c>
      <c r="F129" s="95">
        <f>(((F128/100)*(EXP((-D129/'Učebna elektrotechniky'!$F$10)*E129)))+(((C129/D129)+('Učebna elektrotechniky'!$F$17/100/10000))*(1-(EXP((-D129/'Učebna elektrotechniky'!$F$10)*E129)))))*100</f>
        <v>0.12721313742306087</v>
      </c>
      <c r="G129" s="96">
        <f t="shared" si="3"/>
        <v>1272.1313742306086</v>
      </c>
      <c r="H129" s="81"/>
    </row>
    <row r="130" spans="1:8" x14ac:dyDescent="0.25">
      <c r="A130" s="81"/>
      <c r="B130" s="91">
        <v>0.421527777777784</v>
      </c>
      <c r="C130" s="92">
        <f>(('Učebna elektrotechniky'!$F$11*'Učebna elektrotechniky'!$F$14)+('Učebna elektrotechniky'!$F$12*'Učebna elektrotechniky'!$F$15))</f>
        <v>0.27744802845452959</v>
      </c>
      <c r="D130" s="96">
        <f t="shared" si="5"/>
        <v>370</v>
      </c>
      <c r="E130" s="92">
        <f t="shared" si="4"/>
        <v>1.6666666666666666E-2</v>
      </c>
      <c r="F130" s="95">
        <f>(((F129/100)*(EXP((-D130/'Učebna elektrotechniky'!$F$10)*E130)))+(((C130/D130)+('Učebna elektrotechniky'!$F$17/100/10000))*(1-(EXP((-D130/'Učebna elektrotechniky'!$F$10)*E130)))))*100</f>
        <v>0.12731249143952258</v>
      </c>
      <c r="G130" s="96">
        <f t="shared" si="3"/>
        <v>1273.1249143952259</v>
      </c>
      <c r="H130" s="81"/>
    </row>
    <row r="131" spans="1:8" x14ac:dyDescent="0.25">
      <c r="A131" s="81"/>
      <c r="B131" s="91">
        <v>0.42222222222222899</v>
      </c>
      <c r="C131" s="92">
        <f>(('Učebna elektrotechniky'!$F$11*'Učebna elektrotechniky'!$F$14)+('Učebna elektrotechniky'!$F$12*'Učebna elektrotechniky'!$F$15))</f>
        <v>0.27744802845452959</v>
      </c>
      <c r="D131" s="96">
        <f t="shared" si="5"/>
        <v>370</v>
      </c>
      <c r="E131" s="92">
        <f t="shared" si="4"/>
        <v>1.6666666666666666E-2</v>
      </c>
      <c r="F131" s="95">
        <f>(((F130/100)*(EXP((-D131/'Učebna elektrotechniky'!$F$10)*E131)))+(((C131/D131)+('Učebna elektrotechniky'!$F$17/100/10000))*(1-(EXP((-D131/'Učebna elektrotechniky'!$F$10)*E131)))))*100</f>
        <v>0.12740828545783522</v>
      </c>
      <c r="G131" s="96">
        <f t="shared" ref="G131:G194" si="6">F131*10000</f>
        <v>1274.0828545783522</v>
      </c>
      <c r="H131" s="81"/>
    </row>
    <row r="132" spans="1:8" x14ac:dyDescent="0.25">
      <c r="A132" s="81"/>
      <c r="B132" s="91">
        <v>0.42291666666667299</v>
      </c>
      <c r="C132" s="92">
        <f>(('Učebna elektrotechniky'!$F$11*'Učebna elektrotechniky'!$F$14)+('Učebna elektrotechniky'!$F$12*'Učebna elektrotechniky'!$F$15))</f>
        <v>0.27744802845452959</v>
      </c>
      <c r="D132" s="96">
        <f t="shared" si="5"/>
        <v>370</v>
      </c>
      <c r="E132" s="92">
        <f t="shared" ref="E132:E195" si="7">1/60</f>
        <v>1.6666666666666666E-2</v>
      </c>
      <c r="F132" s="95">
        <f>(((F131/100)*(EXP((-D132/'Učebna elektrotechniky'!$F$10)*E132)))+(((C132/D132)+('Učebna elektrotechniky'!$F$17/100/10000))*(1-(EXP((-D132/'Učebna elektrotechniky'!$F$10)*E132)))))*100</f>
        <v>0.12750064703788286</v>
      </c>
      <c r="G132" s="96">
        <f t="shared" si="6"/>
        <v>1275.0064703788287</v>
      </c>
      <c r="H132" s="81"/>
    </row>
    <row r="133" spans="1:8" x14ac:dyDescent="0.25">
      <c r="A133" s="81"/>
      <c r="B133" s="91">
        <v>0.42361111111111799</v>
      </c>
      <c r="C133" s="92">
        <f>(('Učebna elektrotechniky'!$F$11*'Učebna elektrotechniky'!$F$14)+('Učebna elektrotechniky'!$F$12*'Učebna elektrotechniky'!$F$15))</f>
        <v>0.27744802845452959</v>
      </c>
      <c r="D133" s="96">
        <f t="shared" si="5"/>
        <v>370</v>
      </c>
      <c r="E133" s="92">
        <f t="shared" si="7"/>
        <v>1.6666666666666666E-2</v>
      </c>
      <c r="F133" s="95">
        <f>(((F132/100)*(EXP((-D133/'Učebna elektrotechniky'!$F$10)*E133)))+(((C133/D133)+('Učebna elektrotechniky'!$F$17/100/10000))*(1-(EXP((-D133/'Učebna elektrotechniky'!$F$10)*E133)))))*100</f>
        <v>0.12758969916889434</v>
      </c>
      <c r="G133" s="96">
        <f t="shared" si="6"/>
        <v>1275.8969916889434</v>
      </c>
      <c r="H133" s="81"/>
    </row>
    <row r="134" spans="1:8" x14ac:dyDescent="0.25">
      <c r="A134" s="81"/>
      <c r="B134" s="91">
        <v>0.42430555555556199</v>
      </c>
      <c r="C134" s="92">
        <f>(('Učebna elektrotechniky'!$F$11*'Učebna elektrotechniky'!$F$14)+('Učebna elektrotechniky'!$F$12*'Učebna elektrotechniky'!$F$15))</f>
        <v>0.27744802845452959</v>
      </c>
      <c r="D134" s="96">
        <f t="shared" si="5"/>
        <v>370</v>
      </c>
      <c r="E134" s="92">
        <f t="shared" si="7"/>
        <v>1.6666666666666666E-2</v>
      </c>
      <c r="F134" s="95">
        <f>(((F133/100)*(EXP((-D134/'Učebna elektrotechniky'!$F$10)*E134)))+(((C134/D134)+('Učebna elektrotechniky'!$F$17/100/10000))*(1-(EXP((-D134/'Učebna elektrotechniky'!$F$10)*E134)))))*100</f>
        <v>0.12767556043321657</v>
      </c>
      <c r="G134" s="96">
        <f t="shared" si="6"/>
        <v>1276.7556043321656</v>
      </c>
      <c r="H134" s="81"/>
    </row>
    <row r="135" spans="1:8" x14ac:dyDescent="0.25">
      <c r="A135" s="81"/>
      <c r="B135" s="91">
        <v>0.42500000000000698</v>
      </c>
      <c r="C135" s="92">
        <f>(('Učebna elektrotechniky'!$F$11*'Učebna elektrotechniky'!$F$14)+('Učebna elektrotechniky'!$F$12*'Učebna elektrotechniky'!$F$15))</f>
        <v>0.27744802845452959</v>
      </c>
      <c r="D135" s="96">
        <f t="shared" si="5"/>
        <v>370</v>
      </c>
      <c r="E135" s="92">
        <f t="shared" si="7"/>
        <v>1.6666666666666666E-2</v>
      </c>
      <c r="F135" s="95">
        <f>(((F134/100)*(EXP((-D135/'Učebna elektrotechniky'!$F$10)*E135)))+(((C135/D135)+('Učebna elektrotechniky'!$F$17/100/10000))*(1-(EXP((-D135/'Učebna elektrotechniky'!$F$10)*E135)))))*100</f>
        <v>0.12775834516421936</v>
      </c>
      <c r="G135" s="96">
        <f t="shared" si="6"/>
        <v>1277.5834516421935</v>
      </c>
      <c r="H135" s="81"/>
    </row>
    <row r="136" spans="1:8" x14ac:dyDescent="0.25">
      <c r="A136" s="81"/>
      <c r="B136" s="91">
        <v>0.42569444444445098</v>
      </c>
      <c r="C136" s="92">
        <f>(('Učebna elektrotechniky'!$F$11*'Učebna elektrotechniky'!$F$14)+('Učebna elektrotechniky'!$F$12*'Učebna elektrotechniky'!$F$15))</f>
        <v>0.27744802845452959</v>
      </c>
      <c r="D136" s="96">
        <f t="shared" si="5"/>
        <v>370</v>
      </c>
      <c r="E136" s="92">
        <f t="shared" si="7"/>
        <v>1.6666666666666666E-2</v>
      </c>
      <c r="F136" s="95">
        <f>(((F135/100)*(EXP((-D136/'Učebna elektrotechniky'!$F$10)*E136)))+(((C136/D136)+('Učebna elektrotechniky'!$F$17/100/10000))*(1-(EXP((-D136/'Učebna elektrotechniky'!$F$10)*E136)))))*100</f>
        <v>0.12783816359854247</v>
      </c>
      <c r="G136" s="96">
        <f t="shared" si="6"/>
        <v>1278.3816359854247</v>
      </c>
      <c r="H136" s="81"/>
    </row>
    <row r="137" spans="1:8" x14ac:dyDescent="0.25">
      <c r="A137" s="81"/>
      <c r="B137" s="91">
        <v>0.42638888888889598</v>
      </c>
      <c r="C137" s="92">
        <f>(('Učebna elektrotechniky'!$F$11*'Učebna elektrotechniky'!$F$14)+('Učebna elektrotechniky'!$F$12*'Učebna elektrotechniky'!$F$15))</f>
        <v>0.27744802845452959</v>
      </c>
      <c r="D137" s="96">
        <f t="shared" si="5"/>
        <v>370</v>
      </c>
      <c r="E137" s="92">
        <f t="shared" si="7"/>
        <v>1.6666666666666666E-2</v>
      </c>
      <c r="F137" s="95">
        <f>(((F136/100)*(EXP((-D137/'Učebna elektrotechniky'!$F$10)*E137)))+(((C137/D137)+('Učebna elektrotechniky'!$F$17/100/10000))*(1-(EXP((-D137/'Učebna elektrotechniky'!$F$10)*E137)))))*100</f>
        <v>0.12791512202288743</v>
      </c>
      <c r="G137" s="96">
        <f t="shared" si="6"/>
        <v>1279.1512202288743</v>
      </c>
      <c r="H137" s="81"/>
    </row>
    <row r="138" spans="1:8" x14ac:dyDescent="0.25">
      <c r="A138" s="81"/>
      <c r="B138" s="91">
        <v>0.42708333333334098</v>
      </c>
      <c r="C138" s="92">
        <f>(('Učebna elektrotechniky'!$F$11*'Učebna elektrotechniky'!$F$14)+('Učebna elektrotechniky'!$F$12*'Učebna elektrotechniky'!$F$15))</f>
        <v>0.27744802845452959</v>
      </c>
      <c r="D138" s="96">
        <f t="shared" si="5"/>
        <v>370</v>
      </c>
      <c r="E138" s="92">
        <f t="shared" si="7"/>
        <v>1.6666666666666666E-2</v>
      </c>
      <c r="F138" s="95">
        <f>(((F137/100)*(EXP((-D138/'Učebna elektrotechniky'!$F$10)*E138)))+(((C138/D138)+('Učebna elektrotechniky'!$F$17/100/10000))*(1-(EXP((-D138/'Učebna elektrotechniky'!$F$10)*E138)))))*100</f>
        <v>0.12798932291554938</v>
      </c>
      <c r="G138" s="96">
        <f t="shared" si="6"/>
        <v>1279.8932291554938</v>
      </c>
      <c r="H138" s="81"/>
    </row>
    <row r="139" spans="1:8" x14ac:dyDescent="0.25">
      <c r="A139" s="81"/>
      <c r="B139" s="91">
        <v>0.42777777777778497</v>
      </c>
      <c r="C139" s="92">
        <f>(('Učebna elektrotechniky'!$F$11*'Učebna elektrotechniky'!$F$14)+('Učebna elektrotechniky'!$F$12*'Učebna elektrotechniky'!$F$15))</f>
        <v>0.27744802845452959</v>
      </c>
      <c r="D139" s="96">
        <f t="shared" si="5"/>
        <v>370</v>
      </c>
      <c r="E139" s="92">
        <f t="shared" si="7"/>
        <v>1.6666666666666666E-2</v>
      </c>
      <c r="F139" s="95">
        <f>(((F138/100)*(EXP((-D139/'Učebna elektrotechniky'!$F$10)*E139)))+(((C139/D139)+('Učebna elektrotechniky'!$F$17/100/10000))*(1-(EXP((-D139/'Učebna elektrotechniky'!$F$10)*E139)))))*100</f>
        <v>0.12806086508287798</v>
      </c>
      <c r="G139" s="96">
        <f t="shared" si="6"/>
        <v>1280.6086508287797</v>
      </c>
      <c r="H139" s="81"/>
    </row>
    <row r="140" spans="1:8" x14ac:dyDescent="0.25">
      <c r="A140" s="81"/>
      <c r="B140" s="91">
        <v>0.42847222222223003</v>
      </c>
      <c r="C140" s="92">
        <f>(('Učebna elektrotechniky'!$F$11*'Učebna elektrotechniky'!$F$14)+('Učebna elektrotechniky'!$F$12*'Učebna elektrotechniky'!$F$15))</f>
        <v>0.27744802845452959</v>
      </c>
      <c r="D140" s="96">
        <f t="shared" si="5"/>
        <v>370</v>
      </c>
      <c r="E140" s="92">
        <f t="shared" si="7"/>
        <v>1.6666666666666666E-2</v>
      </c>
      <c r="F140" s="95">
        <f>(((F139/100)*(EXP((-D140/'Učebna elektrotechniky'!$F$10)*E140)))+(((C140/D140)+('Učebna elektrotechniky'!$F$17/100/10000))*(1-(EXP((-D140/'Učebna elektrotechniky'!$F$10)*E140)))))*100</f>
        <v>0.12812984379084841</v>
      </c>
      <c r="G140" s="96">
        <f t="shared" si="6"/>
        <v>1281.2984379084842</v>
      </c>
      <c r="H140" s="81"/>
    </row>
    <row r="141" spans="1:8" x14ac:dyDescent="0.25">
      <c r="A141" s="81"/>
      <c r="B141" s="91">
        <v>0.42916666666667402</v>
      </c>
      <c r="C141" s="92">
        <f>(('Učebna elektrotechniky'!$F$11*'Učebna elektrotechniky'!$F$14)+('Učebna elektrotechniky'!$F$12*'Učebna elektrotechniky'!$F$15))</f>
        <v>0.27744802845452959</v>
      </c>
      <c r="D141" s="96">
        <f t="shared" si="5"/>
        <v>370</v>
      </c>
      <c r="E141" s="92">
        <f t="shared" si="7"/>
        <v>1.6666666666666666E-2</v>
      </c>
      <c r="F141" s="95">
        <f>(((F140/100)*(EXP((-D141/'Učebna elektrotechniky'!$F$10)*E141)))+(((C141/D141)+('Učebna elektrotechniky'!$F$17/100/10000))*(1-(EXP((-D141/'Učebna elektrotechniky'!$F$10)*E141)))))*100</f>
        <v>0.12819635089191814</v>
      </c>
      <c r="G141" s="96">
        <f t="shared" si="6"/>
        <v>1281.9635089191813</v>
      </c>
      <c r="H141" s="81"/>
    </row>
    <row r="142" spans="1:8" x14ac:dyDescent="0.25">
      <c r="A142" s="81"/>
      <c r="B142" s="91">
        <v>0.42986111111111902</v>
      </c>
      <c r="C142" s="92">
        <f>(('Učebna elektrotechniky'!$F$11*'Učebna elektrotechniky'!$F$14)+('Učebna elektrotechniky'!$F$12*'Učebna elektrotechniky'!$F$15))</f>
        <v>0.27744802845452959</v>
      </c>
      <c r="D142" s="96">
        <f t="shared" si="5"/>
        <v>370</v>
      </c>
      <c r="E142" s="92">
        <f t="shared" si="7"/>
        <v>1.6666666666666666E-2</v>
      </c>
      <c r="F142" s="95">
        <f>(((F141/100)*(EXP((-D142/'Učebna elektrotechniky'!$F$10)*E142)))+(((C142/D142)+('Učebna elektrotechniky'!$F$17/100/10000))*(1-(EXP((-D142/'Učebna elektrotechniky'!$F$10)*E142)))))*100</f>
        <v>0.12826047494733819</v>
      </c>
      <c r="G142" s="96">
        <f t="shared" si="6"/>
        <v>1282.6047494733818</v>
      </c>
      <c r="H142" s="81"/>
    </row>
    <row r="143" spans="1:8" x14ac:dyDescent="0.25">
      <c r="A143" s="81"/>
      <c r="B143" s="91">
        <v>0.43055555555556302</v>
      </c>
      <c r="C143" s="92">
        <f>(('Učebna elektrotechniky'!$F$11*'Učebna elektrotechniky'!$F$14)+('Učebna elektrotechniky'!$F$12*'Učebna elektrotechniky'!$F$15))</f>
        <v>0.27744802845452959</v>
      </c>
      <c r="D143" s="96">
        <f t="shared" si="5"/>
        <v>370</v>
      </c>
      <c r="E143" s="92">
        <f t="shared" si="7"/>
        <v>1.6666666666666666E-2</v>
      </c>
      <c r="F143" s="95">
        <f>(((F142/100)*(EXP((-D143/'Učebna elektrotechniky'!$F$10)*E143)))+(((C143/D143)+('Učebna elektrotechniky'!$F$17/100/10000))*(1-(EXP((-D143/'Učebna elektrotechniky'!$F$10)*E143)))))*100</f>
        <v>0.12832230134508182</v>
      </c>
      <c r="G143" s="96">
        <f t="shared" si="6"/>
        <v>1283.2230134508181</v>
      </c>
      <c r="H143" s="81"/>
    </row>
    <row r="144" spans="1:8" x14ac:dyDescent="0.25">
      <c r="A144" s="81"/>
      <c r="B144" s="91">
        <v>0.43125000000000702</v>
      </c>
      <c r="C144" s="92">
        <f>(('Učebna elektrotechniky'!$F$11*'Učebna elektrotechniky'!$F$14)+('Učebna elektrotechniky'!$F$12*'Učebna elektrotechniky'!$F$15))</f>
        <v>0.27744802845452959</v>
      </c>
      <c r="D144" s="96">
        <f t="shared" si="5"/>
        <v>370</v>
      </c>
      <c r="E144" s="92">
        <f t="shared" si="7"/>
        <v>1.6666666666666666E-2</v>
      </c>
      <c r="F144" s="95">
        <f>(((F143/100)*(EXP((-D144/'Učebna elektrotechniky'!$F$10)*E144)))+(((C144/D144)+('Učebna elektrotechniky'!$F$17/100/10000))*(1-(EXP((-D144/'Učebna elektrotechniky'!$F$10)*E144)))))*100</f>
        <v>0.12838191241354768</v>
      </c>
      <c r="G144" s="96">
        <f t="shared" si="6"/>
        <v>1283.8191241354768</v>
      </c>
      <c r="H144" s="81"/>
    </row>
    <row r="145" spans="1:8" x14ac:dyDescent="0.25">
      <c r="A145" s="81"/>
      <c r="B145" s="91">
        <v>0.43194444444445201</v>
      </c>
      <c r="C145" s="92">
        <f>(('Učebna elektrotechniky'!$F$11*'Učebna elektrotechniky'!$F$14)+('Učebna elektrotechniky'!$F$12*'Učebna elektrotechniky'!$F$15))</f>
        <v>0.27744802845452959</v>
      </c>
      <c r="D145" s="96">
        <f t="shared" si="5"/>
        <v>370</v>
      </c>
      <c r="E145" s="92">
        <f t="shared" si="7"/>
        <v>1.6666666666666666E-2</v>
      </c>
      <c r="F145" s="95">
        <f>(((F144/100)*(EXP((-D145/'Učebna elektrotechniky'!$F$10)*E145)))+(((C145/D145)+('Učebna elektrotechniky'!$F$17/100/10000))*(1-(EXP((-D145/'Učebna elektrotechniky'!$F$10)*E145)))))*100</f>
        <v>0.1284393875311888</v>
      </c>
      <c r="G145" s="96">
        <f t="shared" si="6"/>
        <v>1284.393875311888</v>
      </c>
      <c r="H145" s="81"/>
    </row>
    <row r="146" spans="1:8" x14ac:dyDescent="0.25">
      <c r="A146" s="81"/>
      <c r="B146" s="91">
        <v>0.43263888888889601</v>
      </c>
      <c r="C146" s="92">
        <f>(('Učebna elektrotechniky'!$F$11*'Učebna elektrotechniky'!$F$14)+('Učebna elektrotechniky'!$F$12*'Učebna elektrotechniky'!$F$15))</f>
        <v>0.27744802845452959</v>
      </c>
      <c r="D146" s="96">
        <f t="shared" si="5"/>
        <v>370</v>
      </c>
      <c r="E146" s="92">
        <f t="shared" si="7"/>
        <v>1.6666666666666666E-2</v>
      </c>
      <c r="F146" s="95">
        <f>(((F145/100)*(EXP((-D146/'Učebna elektrotechniky'!$F$10)*E146)))+(((C146/D146)+('Učebna elektrotechniky'!$F$17/100/10000))*(1-(EXP((-D146/'Učebna elektrotechniky'!$F$10)*E146)))))*100</f>
        <v>0.12849480323221338</v>
      </c>
      <c r="G146" s="96">
        <f t="shared" si="6"/>
        <v>1284.9480323221337</v>
      </c>
      <c r="H146" s="81"/>
    </row>
    <row r="147" spans="1:8" x14ac:dyDescent="0.25">
      <c r="A147" s="81"/>
      <c r="B147" s="91">
        <v>0.43333333333334101</v>
      </c>
      <c r="C147" s="92">
        <f>(('Učebna elektrotechniky'!$F$11*'Učebna elektrotechniky'!$F$14)+('Učebna elektrotechniky'!$F$12*'Učebna elektrotechniky'!$F$15))</f>
        <v>0.27744802845452959</v>
      </c>
      <c r="D147" s="96">
        <f t="shared" si="5"/>
        <v>370</v>
      </c>
      <c r="E147" s="92">
        <f t="shared" si="7"/>
        <v>1.6666666666666666E-2</v>
      </c>
      <c r="F147" s="95">
        <f>(((F146/100)*(EXP((-D147/'Učebna elektrotechniky'!$F$10)*E147)))+(((C147/D147)+('Učebna elektrotechniky'!$F$17/100/10000))*(1-(EXP((-D147/'Učebna elektrotechniky'!$F$10)*E147)))))*100</f>
        <v>0.12854823330849824</v>
      </c>
      <c r="G147" s="96">
        <f t="shared" si="6"/>
        <v>1285.4823330849824</v>
      </c>
      <c r="H147" s="81"/>
    </row>
    <row r="148" spans="1:8" x14ac:dyDescent="0.25">
      <c r="A148" s="81"/>
      <c r="B148" s="91">
        <v>0.43402777777778501</v>
      </c>
      <c r="C148" s="92">
        <f>(('Učebna elektrotechniky'!$F$11*'Učebna elektrotechniky'!$F$14)+('Učebna elektrotechniky'!$F$12*'Učebna elektrotechniky'!$F$15))</f>
        <v>0.27744802845452959</v>
      </c>
      <c r="D148" s="96">
        <f t="shared" si="5"/>
        <v>370</v>
      </c>
      <c r="E148" s="92">
        <f t="shared" si="7"/>
        <v>1.6666666666666666E-2</v>
      </c>
      <c r="F148" s="95">
        <f>(((F147/100)*(EXP((-D148/'Učebna elektrotechniky'!$F$10)*E148)))+(((C148/D148)+('Učebna elektrotechniky'!$F$17/100/10000))*(1-(EXP((-D148/'Učebna elektrotechniky'!$F$10)*E148)))))*100</f>
        <v>0.12859974890785048</v>
      </c>
      <c r="G148" s="96">
        <f t="shared" si="6"/>
        <v>1285.9974890785047</v>
      </c>
      <c r="H148" s="81"/>
    </row>
    <row r="149" spans="1:8" x14ac:dyDescent="0.25">
      <c r="A149" s="81"/>
      <c r="B149" s="91">
        <v>0.43472222222223</v>
      </c>
      <c r="C149" s="92">
        <f>(('Učebna elektrotechniky'!$F$11*'Učebna elektrotechniky'!$F$14)+('Učebna elektrotechniky'!$F$12*'Učebna elektrotechniky'!$F$15))</f>
        <v>0.27744802845452959</v>
      </c>
      <c r="D149" s="96">
        <f t="shared" si="5"/>
        <v>370</v>
      </c>
      <c r="E149" s="92">
        <f t="shared" si="7"/>
        <v>1.6666666666666666E-2</v>
      </c>
      <c r="F149" s="95">
        <f>(((F148/100)*(EXP((-D149/'Učebna elektrotechniky'!$F$10)*E149)))+(((C149/D149)+('Učebna elektrotechniky'!$F$17/100/10000))*(1-(EXP((-D149/'Učebna elektrotechniky'!$F$10)*E149)))))*100</f>
        <v>0.12864941862874832</v>
      </c>
      <c r="G149" s="96">
        <f t="shared" si="6"/>
        <v>1286.4941862874832</v>
      </c>
      <c r="H149" s="81"/>
    </row>
    <row r="150" spans="1:8" x14ac:dyDescent="0.25">
      <c r="A150" s="81"/>
      <c r="B150" s="91">
        <v>0.435416666666674</v>
      </c>
      <c r="C150" s="92">
        <f>(('Učebna elektrotechniky'!$F$11*'Učebna elektrotechniky'!$F$14)+('Učebna elektrotechniky'!$F$12*'Učebna elektrotechniky'!$F$15))</f>
        <v>0.27744802845452959</v>
      </c>
      <c r="D150" s="96">
        <f t="shared" si="5"/>
        <v>370</v>
      </c>
      <c r="E150" s="92">
        <f t="shared" si="7"/>
        <v>1.6666666666666666E-2</v>
      </c>
      <c r="F150" s="95">
        <f>(((F149/100)*(EXP((-D150/'Učebna elektrotechniky'!$F$10)*E150)))+(((C150/D150)+('Učebna elektrotechniky'!$F$17/100/10000))*(1-(EXP((-D150/'Učebna elektrotechniky'!$F$10)*E150)))))*100</f>
        <v>0.12869730861168732</v>
      </c>
      <c r="G150" s="96">
        <f t="shared" si="6"/>
        <v>1286.9730861168732</v>
      </c>
      <c r="H150" s="81"/>
    </row>
    <row r="151" spans="1:8" x14ac:dyDescent="0.25">
      <c r="A151" s="81"/>
      <c r="B151" s="91">
        <v>0.436111111111119</v>
      </c>
      <c r="C151" s="92">
        <f>(('Učebna elektrotechniky'!$F$11*'Učebna elektrotechniky'!$F$14)+('Učebna elektrotechniky'!$F$12*'Učebna elektrotechniky'!$F$15))</f>
        <v>0.27744802845452959</v>
      </c>
      <c r="D151" s="96">
        <f t="shared" si="5"/>
        <v>370</v>
      </c>
      <c r="E151" s="92">
        <f t="shared" si="7"/>
        <v>1.6666666666666666E-2</v>
      </c>
      <c r="F151" s="95">
        <f>(((F150/100)*(EXP((-D151/'Učebna elektrotechniky'!$F$10)*E151)))+(((C151/D151)+('Učebna elektrotechniky'!$F$17/100/10000))*(1-(EXP((-D151/'Učebna elektrotechniky'!$F$10)*E151)))))*100</f>
        <v>0.12874348262725335</v>
      </c>
      <c r="G151" s="96">
        <f t="shared" si="6"/>
        <v>1287.4348262725334</v>
      </c>
      <c r="H151" s="81"/>
    </row>
    <row r="152" spans="1:8" x14ac:dyDescent="0.25">
      <c r="A152" s="81"/>
      <c r="B152" s="91">
        <v>0.436805555555563</v>
      </c>
      <c r="C152" s="92">
        <f>(('Učebna elektrotechniky'!$F$11*'Učebna elektrotechniky'!$F$14)+('Učebna elektrotechniky'!$F$12*'Učebna elektrotechniky'!$F$15))</f>
        <v>0.27744802845452959</v>
      </c>
      <c r="D152" s="96">
        <f t="shared" si="5"/>
        <v>370</v>
      </c>
      <c r="E152" s="92">
        <f t="shared" si="7"/>
        <v>1.6666666666666666E-2</v>
      </c>
      <c r="F152" s="95">
        <f>(((F151/100)*(EXP((-D152/'Učebna elektrotechniky'!$F$10)*E152)))+(((C152/D152)+('Učebna elektrotechniky'!$F$17/100/10000))*(1-(EXP((-D152/'Učebna elektrotechniky'!$F$10)*E152)))))*100</f>
        <v>0.12878800216103994</v>
      </c>
      <c r="G152" s="96">
        <f t="shared" si="6"/>
        <v>1287.8800216103994</v>
      </c>
      <c r="H152" s="81"/>
    </row>
    <row r="153" spans="1:8" x14ac:dyDescent="0.25">
      <c r="A153" s="81"/>
      <c r="B153" s="91">
        <v>0.43750000000000799</v>
      </c>
      <c r="C153" s="92">
        <f>(('Učebna elektrotechniky'!$F$11*'Učebna elektrotechniky'!$F$14)+('Učebna elektrotechniky'!$F$12*'Učebna elektrotechniky'!$F$15))</f>
        <v>0.27744802845452959</v>
      </c>
      <c r="D153" s="96">
        <f t="shared" si="5"/>
        <v>370</v>
      </c>
      <c r="E153" s="92">
        <f t="shared" si="7"/>
        <v>1.6666666666666666E-2</v>
      </c>
      <c r="F153" s="95">
        <f>(((F152/100)*(EXP((-D153/'Učebna elektrotechniky'!$F$10)*E153)))+(((C153/D153)+('Učebna elektrotechniky'!$F$17/100/10000))*(1-(EXP((-D153/'Učebna elektrotechniky'!$F$10)*E153)))))*100</f>
        <v>0.12883092649552283</v>
      </c>
      <c r="G153" s="96">
        <f t="shared" si="6"/>
        <v>1288.3092649552284</v>
      </c>
      <c r="H153" s="81"/>
    </row>
    <row r="154" spans="1:8" x14ac:dyDescent="0.25">
      <c r="A154" s="81"/>
      <c r="B154" s="91">
        <v>0.43819444444445199</v>
      </c>
      <c r="C154" s="92">
        <f>(('Učebna elektrotechniky'!$F$11*'Učebna elektrotechniky'!$F$14)+('Učebna elektrotechniky'!$F$12*'Učebna elektrotechniky'!$F$15))</f>
        <v>0.27744802845452959</v>
      </c>
      <c r="D154" s="96">
        <f t="shared" si="5"/>
        <v>370</v>
      </c>
      <c r="E154" s="92">
        <f t="shared" si="7"/>
        <v>1.6666666666666666E-2</v>
      </c>
      <c r="F154" s="95">
        <f>(((F153/100)*(EXP((-D154/'Učebna elektrotechniky'!$F$10)*E154)))+(((C154/D154)+('Učebna elektrotechniky'!$F$17/100/10000))*(1-(EXP((-D154/'Učebna elektrotechniky'!$F$10)*E154)))))*100</f>
        <v>0.12887231278900094</v>
      </c>
      <c r="G154" s="96">
        <f t="shared" si="6"/>
        <v>1288.7231278900094</v>
      </c>
      <c r="H154" s="81"/>
    </row>
    <row r="155" spans="1:8" x14ac:dyDescent="0.25">
      <c r="A155" s="81"/>
      <c r="B155" s="91">
        <v>0.43888888888889699</v>
      </c>
      <c r="C155" s="92">
        <f>(('Učebna elektrotechniky'!$F$11*'Učebna elektrotechniky'!$F$14)+('Učebna elektrotechniky'!$F$12*'Učebna elektrotechniky'!$F$15))</f>
        <v>0.27744802845452959</v>
      </c>
      <c r="D155" s="96">
        <f t="shared" si="5"/>
        <v>370</v>
      </c>
      <c r="E155" s="92">
        <f t="shared" si="7"/>
        <v>1.6666666666666666E-2</v>
      </c>
      <c r="F155" s="95">
        <f>(((F154/100)*(EXP((-D155/'Učebna elektrotechniky'!$F$10)*E155)))+(((C155/D155)+('Učebna elektrotechniky'!$F$17/100/10000))*(1-(EXP((-D155/'Učebna elektrotechniky'!$F$10)*E155)))))*100</f>
        <v>0.12891221615170859</v>
      </c>
      <c r="G155" s="96">
        <f t="shared" si="6"/>
        <v>1289.1221615170859</v>
      </c>
      <c r="H155" s="81"/>
    </row>
    <row r="156" spans="1:8" x14ac:dyDescent="0.25">
      <c r="A156" s="81"/>
      <c r="B156" s="91">
        <v>0.43958333333334099</v>
      </c>
      <c r="C156" s="92">
        <f>(('Učebna elektrotechniky'!$F$11*'Učebna elektrotechniky'!$F$14)+('Učebna elektrotechniky'!$F$12*'Učebna elektrotechniky'!$F$15))</f>
        <v>0.27744802845452959</v>
      </c>
      <c r="D156" s="96">
        <f t="shared" ref="D156:D178" si="8">+D36</f>
        <v>370</v>
      </c>
      <c r="E156" s="92">
        <f t="shared" si="7"/>
        <v>1.6666666666666666E-2</v>
      </c>
      <c r="F156" s="95">
        <f>(((F155/100)*(EXP((-D156/'Učebna elektrotechniky'!$F$10)*E156)))+(((C156/D156)+('Učebna elektrotechniky'!$F$17/100/10000))*(1-(EXP((-D156/'Učebna elektrotechniky'!$F$10)*E156)))))*100</f>
        <v>0.12895068971920071</v>
      </c>
      <c r="G156" s="96">
        <f t="shared" si="6"/>
        <v>1289.506897192007</v>
      </c>
      <c r="H156" s="81"/>
    </row>
    <row r="157" spans="1:8" x14ac:dyDescent="0.25">
      <c r="A157" s="81"/>
      <c r="B157" s="91">
        <v>0.44027777777778598</v>
      </c>
      <c r="C157" s="92">
        <f>(('Učebna elektrotechniky'!$F$11*'Učebna elektrotechniky'!$F$14)+('Učebna elektrotechniky'!$F$12*'Učebna elektrotechniky'!$F$15))</f>
        <v>0.27744802845452959</v>
      </c>
      <c r="D157" s="96">
        <f t="shared" si="8"/>
        <v>370</v>
      </c>
      <c r="E157" s="92">
        <f t="shared" si="7"/>
        <v>1.6666666666666666E-2</v>
      </c>
      <c r="F157" s="95">
        <f>(((F156/100)*(EXP((-D157/'Učebna elektrotechniky'!$F$10)*E157)))+(((C157/D157)+('Učebna elektrotechniky'!$F$17/100/10000))*(1-(EXP((-D157/'Učebna elektrotechniky'!$F$10)*E157)))))*100</f>
        <v>0.1289877847231084</v>
      </c>
      <c r="G157" s="96">
        <f t="shared" si="6"/>
        <v>1289.8778472310839</v>
      </c>
      <c r="H157" s="81"/>
    </row>
    <row r="158" spans="1:8" x14ac:dyDescent="0.25">
      <c r="A158" s="81"/>
      <c r="B158" s="91">
        <v>0.44097222222222998</v>
      </c>
      <c r="C158" s="92">
        <f>(('Učebna elektrotechniky'!$F$11*'Učebna elektrotechniky'!$F$14)+('Učebna elektrotechniky'!$F$12*'Učebna elektrotechniky'!$F$15))</f>
        <v>0.27744802845452959</v>
      </c>
      <c r="D158" s="96">
        <f t="shared" si="8"/>
        <v>370</v>
      </c>
      <c r="E158" s="92">
        <f t="shared" si="7"/>
        <v>1.6666666666666666E-2</v>
      </c>
      <c r="F158" s="95">
        <f>(((F157/100)*(EXP((-D158/'Učebna elektrotechniky'!$F$10)*E158)))+(((C158/D158)+('Učebna elektrotechniky'!$F$17/100/10000))*(1-(EXP((-D158/'Učebna elektrotechniky'!$F$10)*E158)))))*100</f>
        <v>0.1290235505593593</v>
      </c>
      <c r="G158" s="96">
        <f t="shared" si="6"/>
        <v>1290.235505593593</v>
      </c>
      <c r="H158" s="81"/>
    </row>
    <row r="159" spans="1:8" x14ac:dyDescent="0.25">
      <c r="A159" s="81"/>
      <c r="B159" s="91">
        <v>0.44166666666667498</v>
      </c>
      <c r="C159" s="92">
        <f>(('Učebna elektrotechniky'!$F$11*'Učebna elektrotechniky'!$F$14)+('Učebna elektrotechniky'!$F$12*'Učebna elektrotechniky'!$F$15))</f>
        <v>0.27744802845452959</v>
      </c>
      <c r="D159" s="96">
        <f t="shared" si="8"/>
        <v>370</v>
      </c>
      <c r="E159" s="92">
        <f t="shared" si="7"/>
        <v>1.6666666666666666E-2</v>
      </c>
      <c r="F159" s="95">
        <f>(((F158/100)*(EXP((-D159/'Učebna elektrotechniky'!$F$10)*E159)))+(((C159/D159)+('Učebna elektrotechniky'!$F$17/100/10000))*(1-(EXP((-D159/'Učebna elektrotechniky'!$F$10)*E159)))))*100</f>
        <v>0.12905803485395353</v>
      </c>
      <c r="G159" s="96">
        <f t="shared" si="6"/>
        <v>1290.5803485395354</v>
      </c>
      <c r="H159" s="81"/>
    </row>
    <row r="160" spans="1:8" x14ac:dyDescent="0.25">
      <c r="A160" s="81"/>
      <c r="B160" s="91">
        <v>0.44236111111111898</v>
      </c>
      <c r="C160" s="92">
        <f>(('Učebna elektrotechniky'!$F$11*'Učebna elektrotechniky'!$F$14)+('Učebna elektrotechniky'!$F$12*'Učebna elektrotechniky'!$F$15))</f>
        <v>0.27744802845452959</v>
      </c>
      <c r="D160" s="96">
        <f t="shared" si="8"/>
        <v>370</v>
      </c>
      <c r="E160" s="92">
        <f t="shared" si="7"/>
        <v>1.6666666666666666E-2</v>
      </c>
      <c r="F160" s="95">
        <f>(((F159/100)*(EXP((-D160/'Učebna elektrotechniky'!$F$10)*E160)))+(((C160/D160)+('Učebna elektrotechniky'!$F$17/100/10000))*(1-(EXP((-D160/'Učebna elektrotechniky'!$F$10)*E160)))))*100</f>
        <v>0.12909128352638272</v>
      </c>
      <c r="G160" s="96">
        <f t="shared" si="6"/>
        <v>1290.9128352638272</v>
      </c>
      <c r="H160" s="81"/>
    </row>
    <row r="161" spans="1:8" x14ac:dyDescent="0.25">
      <c r="A161" s="81"/>
      <c r="B161" s="91">
        <v>0.44305555555556397</v>
      </c>
      <c r="C161" s="92">
        <f>(('Učebna elektrotechniky'!$F$11*'Učebna elektrotechniky'!$F$14)+('Učebna elektrotechniky'!$F$12*'Učebna elektrotechniky'!$F$15))</f>
        <v>0.27744802845452959</v>
      </c>
      <c r="D161" s="96">
        <f t="shared" si="8"/>
        <v>370</v>
      </c>
      <c r="E161" s="92">
        <f t="shared" si="7"/>
        <v>1.6666666666666666E-2</v>
      </c>
      <c r="F161" s="95">
        <f>(((F160/100)*(EXP((-D161/'Učebna elektrotechniky'!$F$10)*E161)))+(((C161/D161)+('Učebna elektrotechniky'!$F$17/100/10000))*(1-(EXP((-D161/'Učebna elektrotechniky'!$F$10)*E161)))))*100</f>
        <v>0.12912334085077665</v>
      </c>
      <c r="G161" s="96">
        <f t="shared" si="6"/>
        <v>1291.2334085077664</v>
      </c>
      <c r="H161" s="81"/>
    </row>
    <row r="162" spans="1:8" x14ac:dyDescent="0.25">
      <c r="A162" s="52"/>
      <c r="B162" s="91">
        <v>0.44375000000000803</v>
      </c>
      <c r="C162" s="92">
        <f>(('Učebna elektrotechniky'!$F$11*'Učebna elektrotechniky'!$F$14)+('Učebna elektrotechniky'!$F$12*'Učebna elektrotechniky'!$F$15))</f>
        <v>0.27744802845452959</v>
      </c>
      <c r="D162" s="96">
        <f t="shared" si="8"/>
        <v>370</v>
      </c>
      <c r="E162" s="92">
        <f t="shared" si="7"/>
        <v>1.6666666666666666E-2</v>
      </c>
      <c r="F162" s="95">
        <f>(((F161/100)*(EXP((-D162/'Učebna elektrotechniky'!$F$10)*E162)))+(((C162/D162)+('Učebna elektrotechniky'!$F$17/100/10000))*(1-(EXP((-D162/'Učebna elektrotechniky'!$F$10)*E162)))))*100</f>
        <v>0.12915424951485896</v>
      </c>
      <c r="G162" s="96">
        <f t="shared" si="6"/>
        <v>1291.5424951485895</v>
      </c>
      <c r="H162" s="81"/>
    </row>
    <row r="163" spans="1:8" x14ac:dyDescent="0.25">
      <c r="A163" s="52"/>
      <c r="B163" s="91">
        <v>0.44444444444445302</v>
      </c>
      <c r="C163" s="92">
        <f>(('Učebna elektrotechniky'!$F$11*'Učebna elektrotechniky'!$F$14)+('Učebna elektrotechniky'!$F$12*'Učebna elektrotechniky'!$F$15))</f>
        <v>0.27744802845452959</v>
      </c>
      <c r="D163" s="96">
        <f t="shared" si="8"/>
        <v>370</v>
      </c>
      <c r="E163" s="100">
        <f t="shared" si="7"/>
        <v>1.6666666666666666E-2</v>
      </c>
      <c r="F163" s="95">
        <f>(((F162/100)*(EXP((-D163/'Učebna elektrotechniky'!$F$10)*E163)))+(((C163/D163)+('Učebna elektrotechniky'!$F$17/100/10000))*(1-(EXP((-D163/'Učebna elektrotechniky'!$F$10)*E163)))))*100</f>
        <v>0.12918405067679048</v>
      </c>
      <c r="G163" s="101">
        <f t="shared" si="6"/>
        <v>1291.8405067679048</v>
      </c>
      <c r="H163" s="81"/>
    </row>
    <row r="164" spans="1:8" x14ac:dyDescent="0.25">
      <c r="A164" s="102"/>
      <c r="B164" s="103">
        <v>0.44513888888889702</v>
      </c>
      <c r="C164" s="92">
        <f>(('Učebna elektrotechniky'!$F$11*'Učebna elektrotechniky'!$F$14)+('Učebna elektrotechniky'!$F$12*'Učebna elektrotechniky'!$F$15))</f>
        <v>0.27744802845452959</v>
      </c>
      <c r="D164" s="96">
        <f t="shared" si="8"/>
        <v>370</v>
      </c>
      <c r="E164" s="100">
        <f t="shared" si="7"/>
        <v>1.6666666666666666E-2</v>
      </c>
      <c r="F164" s="95">
        <f>(((F163/100)*(EXP((-D164/'Učebna elektrotechniky'!$F$10)*E164)))+(((C164/D164)+('Učebna elektrotechniky'!$F$17/100/10000))*(1-(EXP((-D164/'Učebna elektrotechniky'!$F$10)*E164)))))*100</f>
        <v>0.12921278401997552</v>
      </c>
      <c r="G164" s="101">
        <f t="shared" si="6"/>
        <v>1292.1278401997552</v>
      </c>
      <c r="H164" s="81"/>
    </row>
    <row r="165" spans="1:8" x14ac:dyDescent="0.25">
      <c r="A165" s="102"/>
      <c r="B165" s="103">
        <v>0.44583333333334202</v>
      </c>
      <c r="C165" s="92">
        <f>(('Učebna elektrotechniky'!$F$11*'Učebna elektrotechniky'!$F$14)+('Učebna elektrotechniky'!$F$12*'Učebna elektrotechniky'!$F$15))</f>
        <v>0.27744802845452959</v>
      </c>
      <c r="D165" s="96">
        <f t="shared" si="8"/>
        <v>370</v>
      </c>
      <c r="E165" s="100">
        <f t="shared" si="7"/>
        <v>1.6666666666666666E-2</v>
      </c>
      <c r="F165" s="95">
        <f>(((F164/100)*(EXP((-D165/'Učebna elektrotechniky'!$F$10)*E165)))+(((C165/D165)+('Učebna elektrotechniky'!$F$17/100/10000))*(1-(EXP((-D165/'Učebna elektrotechniky'!$F$10)*E165)))))*100</f>
        <v>0.12924048780590458</v>
      </c>
      <c r="G165" s="101">
        <f t="shared" si="6"/>
        <v>1292.4048780590458</v>
      </c>
      <c r="H165" s="81"/>
    </row>
    <row r="166" spans="1:8" x14ac:dyDescent="0.25">
      <c r="A166" s="102"/>
      <c r="B166" s="103">
        <v>0.44652777777778602</v>
      </c>
      <c r="C166" s="92">
        <f>(('Učebna elektrotechniky'!$F$11*'Učebna elektrotechniky'!$F$14)+('Učebna elektrotechniky'!$F$12*'Učebna elektrotechniky'!$F$15))</f>
        <v>0.27744802845452959</v>
      </c>
      <c r="D166" s="96">
        <f t="shared" si="8"/>
        <v>370</v>
      </c>
      <c r="E166" s="100">
        <f t="shared" si="7"/>
        <v>1.6666666666666666E-2</v>
      </c>
      <c r="F166" s="95">
        <f>(((F165/100)*(EXP((-D166/'Učebna elektrotechniky'!$F$10)*E166)))+(((C166/D166)+('Učebna elektrotechniky'!$F$17/100/10000))*(1-(EXP((-D166/'Učebna elektrotechniky'!$F$10)*E166)))))*100</f>
        <v>0.12926719892510369</v>
      </c>
      <c r="G166" s="101">
        <f t="shared" si="6"/>
        <v>1292.6719892510368</v>
      </c>
      <c r="H166" s="81"/>
    </row>
    <row r="167" spans="1:8" x14ac:dyDescent="0.25">
      <c r="A167" s="102"/>
      <c r="B167" s="103">
        <v>0.44722222222223101</v>
      </c>
      <c r="C167" s="92">
        <f>(('Učebna elektrotechniky'!$F$11*'Učebna elektrotechniky'!$F$14)+('Učebna elektrotechniky'!$F$12*'Učebna elektrotechniky'!$F$15))</f>
        <v>0.27744802845452959</v>
      </c>
      <c r="D167" s="96">
        <f t="shared" si="8"/>
        <v>370</v>
      </c>
      <c r="E167" s="100">
        <f t="shared" si="7"/>
        <v>1.6666666666666666E-2</v>
      </c>
      <c r="F167" s="95">
        <f>(((F166/100)*(EXP((-D167/'Učebna elektrotechniky'!$F$10)*E167)))+(((C167/D167)+('Učebna elektrotechniky'!$F$17/100/10000))*(1-(EXP((-D167/'Učebna elektrotechniky'!$F$10)*E167)))))*100</f>
        <v>0.12929295294625789</v>
      </c>
      <c r="G167" s="101">
        <f t="shared" si="6"/>
        <v>1292.929529462579</v>
      </c>
      <c r="H167" s="81"/>
    </row>
    <row r="168" spans="1:8" x14ac:dyDescent="0.25">
      <c r="A168" s="102"/>
      <c r="B168" s="103">
        <v>0.44791666666667501</v>
      </c>
      <c r="C168" s="92">
        <f>(('Učebna elektrotechniky'!$F$11*'Učebna elektrotechniky'!$F$14)+('Učebna elektrotechniky'!$F$12*'Učebna elektrotechniky'!$F$15))</f>
        <v>0.27744802845452959</v>
      </c>
      <c r="D168" s="96">
        <f t="shared" si="8"/>
        <v>370</v>
      </c>
      <c r="E168" s="100">
        <f t="shared" si="7"/>
        <v>1.6666666666666666E-2</v>
      </c>
      <c r="F168" s="95">
        <f>(((F167/100)*(EXP((-D168/'Učebna elektrotechniky'!$F$10)*E168)))+(((C168/D168)+('Učebna elektrotechniky'!$F$17/100/10000))*(1-(EXP((-D168/'Učebna elektrotechniky'!$F$10)*E168)))))*100</f>
        <v>0.12931778416357481</v>
      </c>
      <c r="G168" s="101">
        <f t="shared" si="6"/>
        <v>1293.1778416357481</v>
      </c>
      <c r="H168" s="81"/>
    </row>
    <row r="169" spans="1:8" x14ac:dyDescent="0.25">
      <c r="A169" s="161" t="s">
        <v>18</v>
      </c>
      <c r="B169" s="97">
        <v>0.44861111111112001</v>
      </c>
      <c r="C169" s="98">
        <f>+'Učebna elektrotechniky'!$F$21</f>
        <v>0.26044802845452958</v>
      </c>
      <c r="D169" s="96">
        <f t="shared" si="8"/>
        <v>370</v>
      </c>
      <c r="E169" s="98">
        <f t="shared" si="7"/>
        <v>1.6666666666666666E-2</v>
      </c>
      <c r="F169" s="95">
        <f>(((F168/100)*(EXP((-D169/'Učebna elektrotechniky'!$F$10)*E169)))+(((C169/D169)+('Učebna elektrotechniky'!$F$17/100/10000))*(1-(EXP((-D169/'Učebna elektrotechniky'!$F$10)*E169)))))*100</f>
        <v>0.12917709467095101</v>
      </c>
      <c r="G169" s="99">
        <f t="shared" si="6"/>
        <v>1291.7709467095101</v>
      </c>
      <c r="H169" s="81"/>
    </row>
    <row r="170" spans="1:8" x14ac:dyDescent="0.25">
      <c r="A170" s="161"/>
      <c r="B170" s="97">
        <v>0.44930555555556401</v>
      </c>
      <c r="C170" s="98">
        <f>+'Učebna elektrotechniky'!$F$21</f>
        <v>0.26044802845452958</v>
      </c>
      <c r="D170" s="96">
        <f t="shared" si="8"/>
        <v>370</v>
      </c>
      <c r="E170" s="98">
        <f t="shared" si="7"/>
        <v>1.6666666666666666E-2</v>
      </c>
      <c r="F170" s="95">
        <f>(((F169/100)*(EXP((-D170/'Učebna elektrotechniky'!$F$10)*E170)))+(((C170/D170)+('Učebna elektrotechniky'!$F$17/100/10000))*(1-(EXP((-D170/'Učebna elektrotechniky'!$F$10)*E170)))))*100</f>
        <v>0.12904144628638881</v>
      </c>
      <c r="G170" s="99">
        <f t="shared" si="6"/>
        <v>1290.414462863888</v>
      </c>
      <c r="H170" s="81"/>
    </row>
    <row r="171" spans="1:8" x14ac:dyDescent="0.25">
      <c r="A171" s="161"/>
      <c r="B171" s="97">
        <v>0.450000000000009</v>
      </c>
      <c r="C171" s="98">
        <f>+'Učebna elektrotechniky'!$F$21</f>
        <v>0.26044802845452958</v>
      </c>
      <c r="D171" s="96">
        <f t="shared" si="8"/>
        <v>370</v>
      </c>
      <c r="E171" s="98">
        <f t="shared" si="7"/>
        <v>1.6666666666666666E-2</v>
      </c>
      <c r="F171" s="95">
        <f>(((F170/100)*(EXP((-D171/'Učebna elektrotechniky'!$F$10)*E171)))+(((C171/D171)+('Učebna elektrotechniky'!$F$17/100/10000))*(1-(EXP((-D171/'Učebna elektrotechniky'!$F$10)*E171)))))*100</f>
        <v>0.12891065837969315</v>
      </c>
      <c r="G171" s="99">
        <f t="shared" si="6"/>
        <v>1289.1065837969315</v>
      </c>
      <c r="H171" s="81"/>
    </row>
    <row r="172" spans="1:8" x14ac:dyDescent="0.25">
      <c r="A172" s="161"/>
      <c r="B172" s="97">
        <v>0.450694444444453</v>
      </c>
      <c r="C172" s="98">
        <f>+'Učebna elektrotechniky'!$F$21</f>
        <v>0.26044802845452958</v>
      </c>
      <c r="D172" s="96">
        <f t="shared" si="8"/>
        <v>370</v>
      </c>
      <c r="E172" s="98">
        <f t="shared" si="7"/>
        <v>1.6666666666666666E-2</v>
      </c>
      <c r="F172" s="95">
        <f>(((F171/100)*(EXP((-D172/'Učebna elektrotechniky'!$F$10)*E172)))+(((C172/D172)+('Učebna elektrotechniky'!$F$17/100/10000))*(1-(EXP((-D172/'Učebna elektrotechniky'!$F$10)*E172)))))*100</f>
        <v>0.12878455679291029</v>
      </c>
      <c r="G172" s="99">
        <f t="shared" si="6"/>
        <v>1287.8455679291028</v>
      </c>
      <c r="H172" s="81"/>
    </row>
    <row r="173" spans="1:8" x14ac:dyDescent="0.25">
      <c r="A173" s="161"/>
      <c r="B173" s="97">
        <v>0.451388888888898</v>
      </c>
      <c r="C173" s="98">
        <f>+'Učebna elektrotechniky'!$F$21</f>
        <v>0.26044802845452958</v>
      </c>
      <c r="D173" s="96">
        <f t="shared" si="8"/>
        <v>370</v>
      </c>
      <c r="E173" s="98">
        <f t="shared" si="7"/>
        <v>1.6666666666666666E-2</v>
      </c>
      <c r="F173" s="95">
        <f>(((F172/100)*(EXP((-D173/'Učebna elektrotechniky'!$F$10)*E173)))+(((C173/D173)+('Učebna elektrotechniky'!$F$17/100/10000))*(1-(EXP((-D173/'Učebna elektrotechniky'!$F$10)*E173)))))*100</f>
        <v>0.12866297360841786</v>
      </c>
      <c r="G173" s="99">
        <f t="shared" si="6"/>
        <v>1286.6297360841786</v>
      </c>
      <c r="H173" s="81"/>
    </row>
    <row r="174" spans="1:8" x14ac:dyDescent="0.25">
      <c r="A174" s="161"/>
      <c r="B174" s="97">
        <v>0.452083333333342</v>
      </c>
      <c r="C174" s="98">
        <f>+'Učebna elektrotechniky'!$F$21</f>
        <v>0.26044802845452958</v>
      </c>
      <c r="D174" s="96">
        <f t="shared" si="8"/>
        <v>370</v>
      </c>
      <c r="E174" s="98">
        <f t="shared" si="7"/>
        <v>1.6666666666666666E-2</v>
      </c>
      <c r="F174" s="95">
        <f>(((F173/100)*(EXP((-D174/'Učebna elektrotechniky'!$F$10)*E174)))+(((C174/D174)+('Učebna elektrotechniky'!$F$17/100/10000))*(1-(EXP((-D174/'Učebna elektrotechniky'!$F$10)*E174)))))*100</f>
        <v>0.12854574692532481</v>
      </c>
      <c r="G174" s="99">
        <f t="shared" si="6"/>
        <v>1285.4574692532481</v>
      </c>
      <c r="H174" s="81"/>
    </row>
    <row r="175" spans="1:8" x14ac:dyDescent="0.25">
      <c r="A175" s="161"/>
      <c r="B175" s="97">
        <v>0.45277777777778699</v>
      </c>
      <c r="C175" s="98">
        <f>+'Učebna elektrotechniky'!$F$21</f>
        <v>0.26044802845452958</v>
      </c>
      <c r="D175" s="96">
        <f t="shared" si="8"/>
        <v>370</v>
      </c>
      <c r="E175" s="98">
        <f t="shared" si="7"/>
        <v>1.6666666666666666E-2</v>
      </c>
      <c r="F175" s="95">
        <f>(((F174/100)*(EXP((-D175/'Učebna elektrotechniky'!$F$10)*E175)))+(((C175/D175)+('Učebna elektrotechniky'!$F$17/100/10000))*(1-(EXP((-D175/'Učebna elektrotechniky'!$F$10)*E175)))))*100</f>
        <v>0.12843272064388331</v>
      </c>
      <c r="G175" s="99">
        <f t="shared" si="6"/>
        <v>1284.3272064388332</v>
      </c>
      <c r="H175" s="81"/>
    </row>
    <row r="176" spans="1:8" x14ac:dyDescent="0.25">
      <c r="A176" s="161"/>
      <c r="B176" s="97">
        <v>0.45347222222223099</v>
      </c>
      <c r="C176" s="98">
        <f>+'Učebna elektrotechniky'!$F$21</f>
        <v>0.26044802845452958</v>
      </c>
      <c r="D176" s="96">
        <f t="shared" si="8"/>
        <v>370</v>
      </c>
      <c r="E176" s="98">
        <f t="shared" si="7"/>
        <v>1.6666666666666666E-2</v>
      </c>
      <c r="F176" s="95">
        <f>(((F175/100)*(EXP((-D176/'Učebna elektrotechniky'!$F$10)*E176)))+(((C176/D176)+('Učebna elektrotechniky'!$F$17/100/10000))*(1-(EXP((-D176/'Učebna elektrotechniky'!$F$10)*E176)))))*100</f>
        <v>0.1283237442576253</v>
      </c>
      <c r="G176" s="99">
        <f t="shared" si="6"/>
        <v>1283.237442576253</v>
      </c>
      <c r="H176" s="81"/>
    </row>
    <row r="177" spans="1:8" x14ac:dyDescent="0.25">
      <c r="A177" s="161"/>
      <c r="B177" s="97">
        <v>0.45416666666667599</v>
      </c>
      <c r="C177" s="98">
        <f>+'Učebna elektrotechniky'!$F$21</f>
        <v>0.26044802845452958</v>
      </c>
      <c r="D177" s="96">
        <f t="shared" si="8"/>
        <v>370</v>
      </c>
      <c r="E177" s="98">
        <f t="shared" si="7"/>
        <v>1.6666666666666666E-2</v>
      </c>
      <c r="F177" s="95">
        <f>(((F176/100)*(EXP((-D177/'Učebna elektrotechniky'!$F$10)*E177)))+(((C177/D177)+('Učebna elektrotechniky'!$F$17/100/10000))*(1-(EXP((-D177/'Učebna elektrotechniky'!$F$10)*E177)))))*100</f>
        <v>0.12821867265294723</v>
      </c>
      <c r="G177" s="99">
        <f t="shared" si="6"/>
        <v>1282.1867265294723</v>
      </c>
      <c r="H177" s="81"/>
    </row>
    <row r="178" spans="1:8" x14ac:dyDescent="0.25">
      <c r="A178" s="161"/>
      <c r="B178" s="97">
        <v>0.45486111111111999</v>
      </c>
      <c r="C178" s="98">
        <f>+'Učebna elektrotechniky'!$F$21</f>
        <v>0.26044802845452958</v>
      </c>
      <c r="D178" s="96">
        <f t="shared" si="8"/>
        <v>370</v>
      </c>
      <c r="E178" s="98">
        <f t="shared" si="7"/>
        <v>1.6666666666666666E-2</v>
      </c>
      <c r="F178" s="95">
        <f>(((F177/100)*(EXP((-D178/'Učebna elektrotechniky'!$F$10)*E178)))+(((C178/D178)+('Učebna elektrotechniky'!$F$17/100/10000))*(1-(EXP((-D178/'Učebna elektrotechniky'!$F$10)*E178)))))*100</f>
        <v>0.12811736591587586</v>
      </c>
      <c r="G178" s="99">
        <f t="shared" si="6"/>
        <v>1281.1736591587585</v>
      </c>
      <c r="H178" s="81"/>
    </row>
    <row r="179" spans="1:8" x14ac:dyDescent="0.25">
      <c r="A179" s="52"/>
      <c r="B179" s="91">
        <v>0.45555555555556498</v>
      </c>
      <c r="C179" s="92">
        <f>(('Učebna elektrotechniky'!$F$11*'Učebna elektrotechniky'!$F$14)+('Učebna elektrotechniky'!$F$12*'Učebna elektrotechniky'!$F$15))</f>
        <v>0.27744802845452959</v>
      </c>
      <c r="D179" s="96">
        <f t="shared" ref="D179:D210" si="9">+D124</f>
        <v>370</v>
      </c>
      <c r="E179" s="92">
        <f t="shared" si="7"/>
        <v>1.6666666666666666E-2</v>
      </c>
      <c r="F179" s="95">
        <f>(((F178/100)*(EXP((-D179/'Učebna elektrotechniky'!$F$10)*E179)))+(((C179/D179)+('Učebna elektrotechniky'!$F$17/100/10000))*(1-(EXP((-D179/'Učebna elektrotechniky'!$F$10)*E179)))))*100</f>
        <v>0.12818432011725808</v>
      </c>
      <c r="G179" s="96">
        <f t="shared" si="6"/>
        <v>1281.8432011725808</v>
      </c>
      <c r="H179" s="81"/>
    </row>
    <row r="180" spans="1:8" x14ac:dyDescent="0.25">
      <c r="A180" s="52"/>
      <c r="B180" s="91">
        <v>0.45625000000000898</v>
      </c>
      <c r="C180" s="92">
        <f>(('Učebna elektrotechniky'!$F$11*'Učebna elektrotechniky'!$F$14)+('Učebna elektrotechniky'!$F$12*'Učebna elektrotechniky'!$F$15))</f>
        <v>0.27744802845452959</v>
      </c>
      <c r="D180" s="96">
        <f t="shared" si="9"/>
        <v>370</v>
      </c>
      <c r="E180" s="92">
        <f t="shared" si="7"/>
        <v>1.6666666666666666E-2</v>
      </c>
      <c r="F180" s="95">
        <f>(((F179/100)*(EXP((-D180/'Učebna elektrotechniky'!$F$10)*E180)))+(((C180/D180)+('Učebna elektrotechniky'!$F$17/100/10000))*(1-(EXP((-D180/'Učebna elektrotechniky'!$F$10)*E180)))))*100</f>
        <v>0.12824887525273956</v>
      </c>
      <c r="G180" s="96">
        <f t="shared" si="6"/>
        <v>1282.4887525273957</v>
      </c>
      <c r="H180" s="81"/>
    </row>
    <row r="181" spans="1:8" x14ac:dyDescent="0.25">
      <c r="A181" s="81"/>
      <c r="B181" s="91">
        <v>0.45694444444445398</v>
      </c>
      <c r="C181" s="92">
        <f>(('Učebna elektrotechniky'!$F$11*'Učebna elektrotechniky'!$F$14)+('Učebna elektrotechniky'!$F$12*'Učebna elektrotechniky'!$F$15))</f>
        <v>0.27744802845452959</v>
      </c>
      <c r="D181" s="96">
        <f t="shared" si="9"/>
        <v>370</v>
      </c>
      <c r="E181" s="92">
        <f t="shared" si="7"/>
        <v>1.6666666666666666E-2</v>
      </c>
      <c r="F181" s="95">
        <f>(((F180/100)*(EXP((-D181/'Učebna elektrotechniky'!$F$10)*E181)))+(((C181/D181)+('Učebna elektrotechniky'!$F$17/100/10000))*(1-(EXP((-D181/'Učebna elektrotechniky'!$F$10)*E181)))))*100</f>
        <v>0.12831111728432237</v>
      </c>
      <c r="G181" s="96">
        <f t="shared" si="6"/>
        <v>1283.1111728432238</v>
      </c>
      <c r="H181" s="81"/>
    </row>
    <row r="182" spans="1:8" x14ac:dyDescent="0.25">
      <c r="A182" s="81"/>
      <c r="B182" s="91">
        <v>0.45763888888889798</v>
      </c>
      <c r="C182" s="92">
        <f>(('Učebna elektrotechniky'!$F$11*'Učebna elektrotechniky'!$F$14)+('Učebna elektrotechniky'!$F$12*'Učebna elektrotechniky'!$F$15))</f>
        <v>0.27744802845452959</v>
      </c>
      <c r="D182" s="96">
        <f t="shared" si="9"/>
        <v>370</v>
      </c>
      <c r="E182" s="92">
        <f t="shared" si="7"/>
        <v>1.6666666666666666E-2</v>
      </c>
      <c r="F182" s="95">
        <f>(((F181/100)*(EXP((-D182/'Učebna elektrotechniky'!$F$10)*E182)))+(((C182/D182)+('Učebna elektrotechniky'!$F$17/100/10000))*(1-(EXP((-D182/'Učebna elektrotechniky'!$F$10)*E182)))))*100</f>
        <v>0.12837112909386564</v>
      </c>
      <c r="G182" s="96">
        <f t="shared" si="6"/>
        <v>1283.7112909386565</v>
      </c>
      <c r="H182" s="81"/>
    </row>
    <row r="183" spans="1:8" x14ac:dyDescent="0.25">
      <c r="A183" s="81"/>
      <c r="B183" s="91">
        <v>0.45833333333334297</v>
      </c>
      <c r="C183" s="92">
        <f>(('Učebna elektrotechniky'!$F$11*'Učebna elektrotechniky'!$F$14)+('Učebna elektrotechniky'!$F$12*'Učebna elektrotechniky'!$F$15))</f>
        <v>0.27744802845452959</v>
      </c>
      <c r="D183" s="96">
        <f t="shared" si="9"/>
        <v>370</v>
      </c>
      <c r="E183" s="92">
        <f t="shared" si="7"/>
        <v>1.6666666666666666E-2</v>
      </c>
      <c r="F183" s="95">
        <f>(((F182/100)*(EXP((-D183/'Učebna elektrotechniky'!$F$10)*E183)))+(((C183/D183)+('Učebna elektrotechniky'!$F$17/100/10000))*(1-(EXP((-D183/'Učebna elektrotechniky'!$F$10)*E183)))))*100</f>
        <v>0.12842899059345159</v>
      </c>
      <c r="G183" s="96">
        <f t="shared" si="6"/>
        <v>1284.2899059345159</v>
      </c>
      <c r="H183" s="81"/>
    </row>
    <row r="184" spans="1:8" x14ac:dyDescent="0.25">
      <c r="A184" s="81"/>
      <c r="B184" s="91">
        <v>0.45902777777778703</v>
      </c>
      <c r="C184" s="92">
        <f>(('Učebna elektrotechniky'!$F$11*'Učebna elektrotechniky'!$F$14)+('Učebna elektrotechniky'!$F$12*'Učebna elektrotechniky'!$F$15))</f>
        <v>0.27744802845452959</v>
      </c>
      <c r="D184" s="96">
        <f t="shared" si="9"/>
        <v>370</v>
      </c>
      <c r="E184" s="92">
        <f t="shared" si="7"/>
        <v>1.6666666666666666E-2</v>
      </c>
      <c r="F184" s="95">
        <f>(((F183/100)*(EXP((-D184/'Učebna elektrotechniky'!$F$10)*E184)))+(((C184/D184)+('Učebna elektrotechniky'!$F$17/100/10000))*(1-(EXP((-D184/'Učebna elektrotechniky'!$F$10)*E184)))))*100</f>
        <v>0.12848477883179693</v>
      </c>
      <c r="G184" s="96">
        <f t="shared" si="6"/>
        <v>1284.8477883179694</v>
      </c>
      <c r="H184" s="81"/>
    </row>
    <row r="185" spans="1:8" x14ac:dyDescent="0.25">
      <c r="A185" s="81"/>
      <c r="B185" s="91">
        <v>0.45972222222223202</v>
      </c>
      <c r="C185" s="92">
        <f>(('Učebna elektrotechniky'!$F$11*'Učebna elektrotechniky'!$F$14)+('Učebna elektrotechniky'!$F$12*'Učebna elektrotechniky'!$F$15))</f>
        <v>0.27744802845452959</v>
      </c>
      <c r="D185" s="96">
        <f t="shared" si="9"/>
        <v>370</v>
      </c>
      <c r="E185" s="92">
        <f t="shared" si="7"/>
        <v>1.6666666666666666E-2</v>
      </c>
      <c r="F185" s="95">
        <f>(((F184/100)*(EXP((-D185/'Učebna elektrotechniky'!$F$10)*E185)))+(((C185/D185)+('Učebna elektrotechniky'!$F$17/100/10000))*(1-(EXP((-D185/'Učebna elektrotechniky'!$F$10)*E185)))))*100</f>
        <v>0.12853856809685138</v>
      </c>
      <c r="G185" s="96">
        <f t="shared" si="6"/>
        <v>1285.3856809685137</v>
      </c>
      <c r="H185" s="81"/>
    </row>
    <row r="186" spans="1:8" x14ac:dyDescent="0.25">
      <c r="A186" s="81"/>
      <c r="B186" s="91">
        <v>0.46041666666667602</v>
      </c>
      <c r="C186" s="92">
        <f>(('Učebna elektrotechniky'!$F$11*'Učebna elektrotechniky'!$F$14)+('Učebna elektrotechniky'!$F$12*'Učebna elektrotechniky'!$F$15))</f>
        <v>0.27744802845452959</v>
      </c>
      <c r="D186" s="96">
        <f t="shared" si="9"/>
        <v>370</v>
      </c>
      <c r="E186" s="92">
        <f t="shared" si="7"/>
        <v>1.6666666666666666E-2</v>
      </c>
      <c r="F186" s="95">
        <f>(((F185/100)*(EXP((-D186/'Učebna elektrotechniky'!$F$10)*E186)))+(((C186/D186)+('Učebna elektrotechniky'!$F$17/100/10000))*(1-(EXP((-D186/'Učebna elektrotechniky'!$F$10)*E186)))))*100</f>
        <v>0.12859043001471995</v>
      </c>
      <c r="G186" s="96">
        <f t="shared" si="6"/>
        <v>1285.9043001471996</v>
      </c>
      <c r="H186" s="81"/>
    </row>
    <row r="187" spans="1:8" x14ac:dyDescent="0.25">
      <c r="A187" s="81"/>
      <c r="B187" s="91">
        <v>0.46111111111112102</v>
      </c>
      <c r="C187" s="92">
        <f>(('Učebna elektrotechniky'!$F$11*'Učebna elektrotechniky'!$F$14)+('Učebna elektrotechniky'!$F$12*'Učebna elektrotechniky'!$F$15))</f>
        <v>0.27744802845452959</v>
      </c>
      <c r="D187" s="96">
        <f t="shared" si="9"/>
        <v>370</v>
      </c>
      <c r="E187" s="92">
        <f t="shared" si="7"/>
        <v>1.6666666666666666E-2</v>
      </c>
      <c r="F187" s="95">
        <f>(((F186/100)*(EXP((-D187/'Učebna elektrotechniky'!$F$10)*E187)))+(((C187/D187)+('Učebna elektrotechniky'!$F$17/100/10000))*(1-(EXP((-D187/'Učebna elektrotechniky'!$F$10)*E187)))))*100</f>
        <v>0.12864043364504066</v>
      </c>
      <c r="G187" s="96">
        <f t="shared" si="6"/>
        <v>1286.4043364504066</v>
      </c>
      <c r="H187" s="81"/>
    </row>
    <row r="188" spans="1:8" x14ac:dyDescent="0.25">
      <c r="A188" s="81"/>
      <c r="B188" s="91">
        <v>0.46180555555556502</v>
      </c>
      <c r="C188" s="92">
        <f>(('Učebna elektrotechniky'!$F$11*'Učebna elektrotechniky'!$F$14)+('Učebna elektrotechniky'!$F$12*'Učebna elektrotechniky'!$F$15))</f>
        <v>0.27744802845452959</v>
      </c>
      <c r="D188" s="96">
        <f t="shared" si="9"/>
        <v>370</v>
      </c>
      <c r="E188" s="92">
        <f t="shared" si="7"/>
        <v>1.6666666666666666E-2</v>
      </c>
      <c r="F188" s="95">
        <f>(((F187/100)*(EXP((-D188/'Učebna elektrotechniky'!$F$10)*E188)))+(((C188/D188)+('Učebna elektrotechniky'!$F$17/100/10000))*(1-(EXP((-D188/'Učebna elektrotechniky'!$F$10)*E188)))))*100</f>
        <v>0.12868864557294482</v>
      </c>
      <c r="G188" s="96">
        <f t="shared" si="6"/>
        <v>1286.8864557294482</v>
      </c>
      <c r="H188" s="81"/>
    </row>
    <row r="189" spans="1:8" x14ac:dyDescent="0.25">
      <c r="A189" s="81"/>
      <c r="B189" s="91">
        <v>0.46250000000001001</v>
      </c>
      <c r="C189" s="92">
        <f>(('Učebna elektrotechniky'!$F$11*'Učebna elektrotechniky'!$F$14)+('Učebna elektrotechniky'!$F$12*'Učebna elektrotechniky'!$F$15))</f>
        <v>0.27744802845452959</v>
      </c>
      <c r="D189" s="96">
        <f t="shared" si="9"/>
        <v>370</v>
      </c>
      <c r="E189" s="92">
        <f t="shared" si="7"/>
        <v>1.6666666666666666E-2</v>
      </c>
      <c r="F189" s="95">
        <f>(((F188/100)*(EXP((-D189/'Učebna elektrotechniky'!$F$10)*E189)))+(((C189/D189)+('Učebna elektrotechniky'!$F$17/100/10000))*(1-(EXP((-D189/'Učebna elektrotechniky'!$F$10)*E189)))))*100</f>
        <v>0.12873512999772213</v>
      </c>
      <c r="G189" s="96">
        <f t="shared" si="6"/>
        <v>1287.3512999772213</v>
      </c>
      <c r="H189" s="81"/>
    </row>
    <row r="190" spans="1:8" x14ac:dyDescent="0.25">
      <c r="A190" s="81"/>
      <c r="B190" s="91">
        <v>0.46319444444445401</v>
      </c>
      <c r="C190" s="92">
        <f>(('Učebna elektrotechniky'!$F$11*'Učebna elektrotechniky'!$F$14)+('Učebna elektrotechniky'!$F$12*'Učebna elektrotechniky'!$F$15))</f>
        <v>0.27744802845452959</v>
      </c>
      <c r="D190" s="96">
        <f t="shared" si="9"/>
        <v>370</v>
      </c>
      <c r="E190" s="92">
        <f t="shared" si="7"/>
        <v>1.6666666666666666E-2</v>
      </c>
      <c r="F190" s="95">
        <f>(((F189/100)*(EXP((-D190/'Učebna elektrotechniky'!$F$10)*E190)))+(((C190/D190)+('Učebna elektrotechniky'!$F$17/100/10000))*(1-(EXP((-D190/'Učebna elektrotechniky'!$F$10)*E190)))))*100</f>
        <v>0.1287799488183089</v>
      </c>
      <c r="G190" s="96">
        <f t="shared" si="6"/>
        <v>1287.7994881830889</v>
      </c>
      <c r="H190" s="81"/>
    </row>
    <row r="191" spans="1:8" x14ac:dyDescent="0.25">
      <c r="A191" s="81"/>
      <c r="B191" s="91">
        <v>0.46388888888889901</v>
      </c>
      <c r="C191" s="92">
        <f>(('Učebna elektrotechniky'!$F$11*'Učebna elektrotechniky'!$F$14)+('Učebna elektrotechniky'!$F$12*'Učebna elektrotechniky'!$F$15))</f>
        <v>0.27744802845452959</v>
      </c>
      <c r="D191" s="96">
        <f t="shared" si="9"/>
        <v>370</v>
      </c>
      <c r="E191" s="92">
        <f t="shared" si="7"/>
        <v>1.6666666666666666E-2</v>
      </c>
      <c r="F191" s="95">
        <f>(((F190/100)*(EXP((-D191/'Učebna elektrotechniky'!$F$10)*E191)))+(((C191/D191)+('Učebna elektrotechniky'!$F$17/100/10000))*(1-(EXP((-D191/'Učebna elektrotechniky'!$F$10)*E191)))))*100</f>
        <v>0.12882316171571292</v>
      </c>
      <c r="G191" s="96">
        <f t="shared" si="6"/>
        <v>1288.2316171571292</v>
      </c>
      <c r="H191" s="81"/>
    </row>
    <row r="192" spans="1:8" x14ac:dyDescent="0.25">
      <c r="A192" s="81"/>
      <c r="B192" s="91">
        <v>0.46458333333334301</v>
      </c>
      <c r="C192" s="92">
        <f>(('Učebna elektrotechniky'!$F$11*'Učebna elektrotechniky'!$F$14)+('Učebna elektrotechniky'!$F$12*'Učebna elektrotechniky'!$F$15))</f>
        <v>0.27744802845452959</v>
      </c>
      <c r="D192" s="96">
        <f t="shared" si="9"/>
        <v>370</v>
      </c>
      <c r="E192" s="92">
        <f t="shared" si="7"/>
        <v>1.6666666666666666E-2</v>
      </c>
      <c r="F192" s="95">
        <f>(((F191/100)*(EXP((-D192/'Učebna elektrotechniky'!$F$10)*E192)))+(((C192/D192)+('Učebna elektrotechniky'!$F$17/100/10000))*(1-(EXP((-D192/'Učebna elektrotechniky'!$F$10)*E192)))))*100</f>
        <v>0.12886482623248521</v>
      </c>
      <c r="G192" s="96">
        <f t="shared" si="6"/>
        <v>1288.6482623248521</v>
      </c>
      <c r="H192" s="81"/>
    </row>
    <row r="193" spans="1:8" x14ac:dyDescent="0.25">
      <c r="A193" s="81"/>
      <c r="B193" s="91">
        <v>0.465277777777788</v>
      </c>
      <c r="C193" s="92">
        <f>(('Učebna elektrotechniky'!$F$11*'Učebna elektrotechniky'!$F$14)+('Učebna elektrotechniky'!$F$12*'Učebna elektrotechniky'!$F$15))</f>
        <v>0.27744802845452959</v>
      </c>
      <c r="D193" s="96">
        <f t="shared" si="9"/>
        <v>370</v>
      </c>
      <c r="E193" s="92">
        <f t="shared" si="7"/>
        <v>1.6666666666666666E-2</v>
      </c>
      <c r="F193" s="95">
        <f>(((F192/100)*(EXP((-D193/'Učebna elektrotechniky'!$F$10)*E193)))+(((C193/D193)+('Učebna elektrotechniky'!$F$17/100/10000))*(1-(EXP((-D193/'Učebna elektrotechniky'!$F$10)*E193)))))*100</f>
        <v>0.12890499784934389</v>
      </c>
      <c r="G193" s="96">
        <f t="shared" si="6"/>
        <v>1289.0499784934389</v>
      </c>
      <c r="H193" s="81"/>
    </row>
    <row r="194" spans="1:8" x14ac:dyDescent="0.25">
      <c r="A194" s="81"/>
      <c r="B194" s="91">
        <v>0.465972222222232</v>
      </c>
      <c r="C194" s="92">
        <f>(('Učebna elektrotechniky'!$F$11*'Učebna elektrotechniky'!$F$14)+('Učebna elektrotechniky'!$F$12*'Učebna elektrotechniky'!$F$15))</f>
        <v>0.27744802845452959</v>
      </c>
      <c r="D194" s="96">
        <f t="shared" si="9"/>
        <v>370</v>
      </c>
      <c r="E194" s="92">
        <f t="shared" si="7"/>
        <v>1.6666666666666666E-2</v>
      </c>
      <c r="F194" s="95">
        <f>(((F193/100)*(EXP((-D194/'Učebna elektrotechniky'!$F$10)*E194)))+(((C194/D194)+('Učebna elektrotechniky'!$F$17/100/10000))*(1-(EXP((-D194/'Učebna elektrotechniky'!$F$10)*E194)))))*100</f>
        <v>0.12894373005905271</v>
      </c>
      <c r="G194" s="96">
        <f t="shared" si="6"/>
        <v>1289.4373005905272</v>
      </c>
      <c r="H194" s="81"/>
    </row>
    <row r="195" spans="1:8" x14ac:dyDescent="0.25">
      <c r="A195" s="81"/>
      <c r="B195" s="91">
        <v>0.466666666666677</v>
      </c>
      <c r="C195" s="92">
        <f>(('Učebna elektrotechniky'!$F$11*'Učebna elektrotechniky'!$F$14)+('Učebna elektrotechniky'!$F$12*'Učebna elektrotechniky'!$F$15))</f>
        <v>0.27744802845452959</v>
      </c>
      <c r="D195" s="96">
        <f t="shared" si="9"/>
        <v>370</v>
      </c>
      <c r="E195" s="92">
        <f t="shared" si="7"/>
        <v>1.6666666666666666E-2</v>
      </c>
      <c r="F195" s="95">
        <f>(((F194/100)*(EXP((-D195/'Učebna elektrotechniky'!$F$10)*E195)))+(((C195/D195)+('Učebna elektrotechniky'!$F$17/100/10000))*(1-(EXP((-D195/'Učebna elektrotechniky'!$F$10)*E195)))))*100</f>
        <v>0.1289810744376523</v>
      </c>
      <c r="G195" s="96">
        <f t="shared" ref="G195:G258" si="10">F195*10000</f>
        <v>1289.810744376523</v>
      </c>
      <c r="H195" s="81"/>
    </row>
    <row r="196" spans="1:8" x14ac:dyDescent="0.25">
      <c r="A196" s="81"/>
      <c r="B196" s="91">
        <v>0.467361111111121</v>
      </c>
      <c r="C196" s="92">
        <f>(('Učebna elektrotechniky'!$F$11*'Učebna elektrotechniky'!$F$14)+('Učebna elektrotechniky'!$F$12*'Učebna elektrotechniky'!$F$15))</f>
        <v>0.27744802845452959</v>
      </c>
      <c r="D196" s="96">
        <f t="shared" si="9"/>
        <v>370</v>
      </c>
      <c r="E196" s="92">
        <f t="shared" ref="E196:E259" si="11">1/60</f>
        <v>1.6666666666666666E-2</v>
      </c>
      <c r="F196" s="95">
        <f>(((F195/100)*(EXP((-D196/'Učebna elektrotechniky'!$F$10)*E196)))+(((C196/D196)+('Učebna elektrotechniky'!$F$17/100/10000))*(1-(EXP((-D196/'Učebna elektrotechniky'!$F$10)*E196)))))*100</f>
        <v>0.12901708071313914</v>
      </c>
      <c r="G196" s="96">
        <f t="shared" si="10"/>
        <v>1290.1708071313915</v>
      </c>
      <c r="H196" s="81"/>
    </row>
    <row r="197" spans="1:8" x14ac:dyDescent="0.25">
      <c r="A197" s="81"/>
      <c r="B197" s="91">
        <v>0.46805555555556599</v>
      </c>
      <c r="C197" s="92">
        <f>(('Učebna elektrotechniky'!$F$11*'Učebna elektrotechniky'!$F$14)+('Učebna elektrotechniky'!$F$12*'Učebna elektrotechniky'!$F$15))</f>
        <v>0.27744802845452959</v>
      </c>
      <c r="D197" s="96">
        <f t="shared" si="9"/>
        <v>370</v>
      </c>
      <c r="E197" s="92">
        <f t="shared" si="11"/>
        <v>1.6666666666666666E-2</v>
      </c>
      <c r="F197" s="95">
        <f>(((F196/100)*(EXP((-D197/'Učebna elektrotechniky'!$F$10)*E197)))+(((C197/D197)+('Učebna elektrotechniky'!$F$17/100/10000))*(1-(EXP((-D197/'Učebna elektrotechniky'!$F$10)*E197)))))*100</f>
        <v>0.12905179683168364</v>
      </c>
      <c r="G197" s="96">
        <f t="shared" si="10"/>
        <v>1290.5179683168365</v>
      </c>
      <c r="H197" s="81"/>
    </row>
    <row r="198" spans="1:8" x14ac:dyDescent="0.25">
      <c r="A198" s="81"/>
      <c r="B198" s="91">
        <v>0.46875000000000999</v>
      </c>
      <c r="C198" s="92">
        <f>(('Učebna elektrotechniky'!$F$11*'Učebna elektrotechniky'!$F$14)+('Učebna elektrotechniky'!$F$12*'Učebna elektrotechniky'!$F$15))</f>
        <v>0.27744802845452959</v>
      </c>
      <c r="D198" s="96">
        <f t="shared" si="9"/>
        <v>370</v>
      </c>
      <c r="E198" s="92">
        <f t="shared" si="11"/>
        <v>1.6666666666666666E-2</v>
      </c>
      <c r="F198" s="95">
        <f>(((F197/100)*(EXP((-D198/'Učebna elektrotechniky'!$F$10)*E198)))+(((C198/D198)+('Učebna elektrotechniky'!$F$17/100/10000))*(1-(EXP((-D198/'Učebna elektrotechniky'!$F$10)*E198)))))*100</f>
        <v>0.12908526902147552</v>
      </c>
      <c r="G198" s="96">
        <f t="shared" si="10"/>
        <v>1290.8526902147553</v>
      </c>
      <c r="H198" s="81"/>
    </row>
    <row r="199" spans="1:8" x14ac:dyDescent="0.25">
      <c r="A199" s="81"/>
      <c r="B199" s="91">
        <v>0.46944444444445499</v>
      </c>
      <c r="C199" s="92">
        <f>(('Učebna elektrotechniky'!$F$11*'Učebna elektrotechniky'!$F$14)+('Učebna elektrotechniky'!$F$12*'Učebna elektrotechniky'!$F$15))</f>
        <v>0.27744802845452959</v>
      </c>
      <c r="D199" s="96">
        <f t="shared" si="9"/>
        <v>370</v>
      </c>
      <c r="E199" s="92">
        <f t="shared" si="11"/>
        <v>1.6666666666666666E-2</v>
      </c>
      <c r="F199" s="95">
        <f>(((F198/100)*(EXP((-D199/'Učebna elektrotechniky'!$F$10)*E199)))+(((C199/D199)+('Učebna elektrotechniky'!$F$17/100/10000))*(1-(EXP((-D199/'Učebna elektrotechniky'!$F$10)*E199)))))*100</f>
        <v>0.12911754185428168</v>
      </c>
      <c r="G199" s="96">
        <f t="shared" si="10"/>
        <v>1291.1754185428167</v>
      </c>
      <c r="H199" s="81"/>
    </row>
    <row r="200" spans="1:8" x14ac:dyDescent="0.25">
      <c r="A200" s="81"/>
      <c r="B200" s="91">
        <v>0.47013888888889899</v>
      </c>
      <c r="C200" s="92">
        <f>(('Učebna elektrotechniky'!$F$11*'Učebna elektrotechniky'!$F$14)+('Učebna elektrotechniky'!$F$12*'Učebna elektrotechniky'!$F$15))</f>
        <v>0.27744802845452959</v>
      </c>
      <c r="D200" s="96">
        <f t="shared" si="9"/>
        <v>370</v>
      </c>
      <c r="E200" s="92">
        <f t="shared" si="11"/>
        <v>1.6666666666666666E-2</v>
      </c>
      <c r="F200" s="95">
        <f>(((F199/100)*(EXP((-D200/'Učebna elektrotechniky'!$F$10)*E200)))+(((C200/D200)+('Učebna elektrotechniky'!$F$17/100/10000))*(1-(EXP((-D200/'Učebna elektrotechniky'!$F$10)*E200)))))*100</f>
        <v>0.12914865830479805</v>
      </c>
      <c r="G200" s="96">
        <f t="shared" si="10"/>
        <v>1291.4865830479805</v>
      </c>
      <c r="H200" s="81"/>
    </row>
    <row r="201" spans="1:8" x14ac:dyDescent="0.25">
      <c r="A201" s="81"/>
      <c r="B201" s="91">
        <v>0.47083333333334398</v>
      </c>
      <c r="C201" s="92">
        <f>(('Učebna elektrotechniky'!$F$11*'Učebna elektrotechniky'!$F$14)+('Učebna elektrotechniky'!$F$12*'Učebna elektrotechniky'!$F$15))</f>
        <v>0.27744802845452959</v>
      </c>
      <c r="D201" s="96">
        <f t="shared" si="9"/>
        <v>370</v>
      </c>
      <c r="E201" s="92">
        <f t="shared" si="11"/>
        <v>1.6666666666666666E-2</v>
      </c>
      <c r="F201" s="95">
        <f>(((F200/100)*(EXP((-D201/'Učebna elektrotechniky'!$F$10)*E201)))+(((C201/D201)+('Učebna elektrotechniky'!$F$17/100/10000))*(1-(EXP((-D201/'Učebna elektrotechniky'!$F$10)*E201)))))*100</f>
        <v>0.12917865980787507</v>
      </c>
      <c r="G201" s="96">
        <f t="shared" si="10"/>
        <v>1291.7865980787508</v>
      </c>
      <c r="H201" s="81"/>
    </row>
    <row r="202" spans="1:8" x14ac:dyDescent="0.25">
      <c r="A202" s="81"/>
      <c r="B202" s="91">
        <v>0.47152777777778798</v>
      </c>
      <c r="C202" s="92">
        <f>(('Učebna elektrotechniky'!$F$11*'Učebna elektrotechniky'!$F$14)+('Učebna elektrotechniky'!$F$12*'Učebna elektrotechniky'!$F$15))</f>
        <v>0.27744802845452959</v>
      </c>
      <c r="D202" s="96">
        <f t="shared" si="9"/>
        <v>370</v>
      </c>
      <c r="E202" s="92">
        <f t="shared" si="11"/>
        <v>1.6666666666666666E-2</v>
      </c>
      <c r="F202" s="95">
        <f>(((F201/100)*(EXP((-D202/'Učebna elektrotechniky'!$F$10)*E202)))+(((C202/D202)+('Učebna elektrotechniky'!$F$17/100/10000))*(1-(EXP((-D202/'Učebna elektrotechniky'!$F$10)*E202)))))*100</f>
        <v>0.12920758631369253</v>
      </c>
      <c r="G202" s="96">
        <f t="shared" si="10"/>
        <v>1292.0758631369254</v>
      </c>
      <c r="H202" s="81"/>
    </row>
    <row r="203" spans="1:8" x14ac:dyDescent="0.25">
      <c r="A203" s="81"/>
      <c r="B203" s="91">
        <v>0.47222222222223198</v>
      </c>
      <c r="C203" s="92">
        <f>(('Učebna elektrotechniky'!$F$11*'Učebna elektrotechniky'!$F$14)+('Učebna elektrotechniky'!$F$12*'Učebna elektrotechniky'!$F$15))</f>
        <v>0.27744802845452959</v>
      </c>
      <c r="D203" s="96">
        <f t="shared" si="9"/>
        <v>370</v>
      </c>
      <c r="E203" s="92">
        <f t="shared" si="11"/>
        <v>1.6666666666666666E-2</v>
      </c>
      <c r="F203" s="95">
        <f>(((F202/100)*(EXP((-D203/'Učebna elektrotechniky'!$F$10)*E203)))+(((C203/D203)+('Učebna elektrotechniky'!$F$17/100/10000))*(1-(EXP((-D203/'Učebna elektrotechniky'!$F$10)*E203)))))*100</f>
        <v>0.12923547634095747</v>
      </c>
      <c r="G203" s="96">
        <f t="shared" si="10"/>
        <v>1292.3547634095746</v>
      </c>
      <c r="H203" s="81"/>
    </row>
    <row r="204" spans="1:8" x14ac:dyDescent="0.25">
      <c r="A204" s="81"/>
      <c r="B204" s="91">
        <v>0.47291666666667698</v>
      </c>
      <c r="C204" s="92">
        <f>(('Učebna elektrotechniky'!$F$11*'Učebna elektrotechniky'!$F$14)+('Učebna elektrotechniky'!$F$12*'Učebna elektrotechniky'!$F$15))</f>
        <v>0.27744802845452959</v>
      </c>
      <c r="D204" s="96">
        <f t="shared" si="9"/>
        <v>370</v>
      </c>
      <c r="E204" s="92">
        <f t="shared" si="11"/>
        <v>1.6666666666666666E-2</v>
      </c>
      <c r="F204" s="95">
        <f>(((F203/100)*(EXP((-D204/'Učebna elektrotechniky'!$F$10)*E204)))+(((C204/D204)+('Učebna elektrotechniky'!$F$17/100/10000))*(1-(EXP((-D204/'Učebna elektrotechniky'!$F$10)*E204)))))*100</f>
        <v>0.12926236702819593</v>
      </c>
      <c r="G204" s="96">
        <f t="shared" si="10"/>
        <v>1292.6236702819594</v>
      </c>
      <c r="H204" s="81"/>
    </row>
    <row r="205" spans="1:8" x14ac:dyDescent="0.25">
      <c r="A205" s="81"/>
      <c r="B205" s="91">
        <v>0.47361111111112097</v>
      </c>
      <c r="C205" s="92">
        <f>(('Učebna elektrotechniky'!$F$11*'Učebna elektrotechniky'!$F$14)+('Učebna elektrotechniky'!$F$12*'Učebna elektrotechniky'!$F$15))</f>
        <v>0.27744802845452959</v>
      </c>
      <c r="D205" s="96">
        <f t="shared" si="9"/>
        <v>370</v>
      </c>
      <c r="E205" s="92">
        <f t="shared" si="11"/>
        <v>1.6666666666666666E-2</v>
      </c>
      <c r="F205" s="95">
        <f>(((F204/100)*(EXP((-D205/'Učebna elektrotechniky'!$F$10)*E205)))+(((C205/D205)+('Učebna elektrotechniky'!$F$17/100/10000))*(1-(EXP((-D205/'Učebna elektrotechniky'!$F$10)*E205)))))*100</f>
        <v>0.12928829418320684</v>
      </c>
      <c r="G205" s="96">
        <f t="shared" si="10"/>
        <v>1292.8829418320684</v>
      </c>
      <c r="H205" s="81"/>
    </row>
    <row r="206" spans="1:8" x14ac:dyDescent="0.25">
      <c r="A206" s="81"/>
      <c r="B206" s="91">
        <v>0.47430555555556603</v>
      </c>
      <c r="C206" s="92">
        <f>(('Učebna elektrotechniky'!$F$11*'Učebna elektrotechniky'!$F$14)+('Učebna elektrotechniky'!$F$12*'Učebna elektrotechniky'!$F$15))</f>
        <v>0.27744802845452959</v>
      </c>
      <c r="D206" s="96">
        <f t="shared" si="9"/>
        <v>370</v>
      </c>
      <c r="E206" s="92">
        <f t="shared" si="11"/>
        <v>1.6666666666666666E-2</v>
      </c>
      <c r="F206" s="95">
        <f>(((F205/100)*(EXP((-D206/'Učebna elektrotechniky'!$F$10)*E206)))+(((C206/D206)+('Učebna elektrotechniky'!$F$17/100/10000))*(1-(EXP((-D206/'Učebna elektrotechniky'!$F$10)*E206)))))*100</f>
        <v>0.12931329233074393</v>
      </c>
      <c r="G206" s="96">
        <f t="shared" si="10"/>
        <v>1293.1329233074393</v>
      </c>
      <c r="H206" s="81"/>
    </row>
    <row r="207" spans="1:8" x14ac:dyDescent="0.25">
      <c r="A207" s="81"/>
      <c r="B207" s="91">
        <v>0.47500000000001003</v>
      </c>
      <c r="C207" s="92">
        <f>(('Učebna elektrotechniky'!$F$11*'Učebna elektrotechniky'!$F$14)+('Učebna elektrotechniky'!$F$12*'Učebna elektrotechniky'!$F$15))</f>
        <v>0.27744802845452959</v>
      </c>
      <c r="D207" s="96">
        <f t="shared" si="9"/>
        <v>370</v>
      </c>
      <c r="E207" s="92">
        <f t="shared" si="11"/>
        <v>1.6666666666666666E-2</v>
      </c>
      <c r="F207" s="95">
        <f>(((F206/100)*(EXP((-D207/'Učebna elektrotechniky'!$F$10)*E207)))+(((C207/D207)+('Učebna elektrotechniky'!$F$17/100/10000))*(1-(EXP((-D207/'Učebna elektrotechniky'!$F$10)*E207)))))*100</f>
        <v>0.12933739475848893</v>
      </c>
      <c r="G207" s="96">
        <f t="shared" si="10"/>
        <v>1293.3739475848893</v>
      </c>
      <c r="H207" s="81"/>
    </row>
    <row r="208" spans="1:8" x14ac:dyDescent="0.25">
      <c r="A208" s="81"/>
      <c r="B208" s="91">
        <v>0.47569444444445502</v>
      </c>
      <c r="C208" s="92">
        <f>(('Učebna elektrotechniky'!$F$11*'Učebna elektrotechniky'!$F$14)+('Učebna elektrotechniky'!$F$12*'Učebna elektrotechniky'!$F$15))</f>
        <v>0.27744802845452959</v>
      </c>
      <c r="D208" s="96">
        <f t="shared" si="9"/>
        <v>370</v>
      </c>
      <c r="E208" s="92">
        <f t="shared" si="11"/>
        <v>1.6666666666666666E-2</v>
      </c>
      <c r="F208" s="95">
        <f>(((F207/100)*(EXP((-D208/'Učebna elektrotechniky'!$F$10)*E208)))+(((C208/D208)+('Učebna elektrotechniky'!$F$17/100/10000))*(1-(EXP((-D208/'Učebna elektrotechniky'!$F$10)*E208)))))*100</f>
        <v>0.12936063356137795</v>
      </c>
      <c r="G208" s="96">
        <f t="shared" si="10"/>
        <v>1293.6063356137795</v>
      </c>
      <c r="H208" s="81"/>
    </row>
    <row r="209" spans="1:8" x14ac:dyDescent="0.25">
      <c r="A209" s="81"/>
      <c r="B209" s="91">
        <v>0.47638888888889902</v>
      </c>
      <c r="C209" s="92">
        <f>(('Učebna elektrotechniky'!$F$11*'Učebna elektrotechniky'!$F$14)+('Učebna elektrotechniky'!$F$12*'Učebna elektrotechniky'!$F$15))</f>
        <v>0.27744802845452959</v>
      </c>
      <c r="D209" s="96">
        <f t="shared" si="9"/>
        <v>370</v>
      </c>
      <c r="E209" s="92">
        <f t="shared" si="11"/>
        <v>1.6666666666666666E-2</v>
      </c>
      <c r="F209" s="95">
        <f>(((F208/100)*(EXP((-D209/'Učebna elektrotechniky'!$F$10)*E209)))+(((C209/D209)+('Učebna elektrotechniky'!$F$17/100/10000))*(1-(EXP((-D209/'Učebna elektrotechniky'!$F$10)*E209)))))*100</f>
        <v>0.12938303968433898</v>
      </c>
      <c r="G209" s="96">
        <f t="shared" si="10"/>
        <v>1293.8303968433897</v>
      </c>
      <c r="H209" s="81"/>
    </row>
    <row r="210" spans="1:8" x14ac:dyDescent="0.25">
      <c r="A210" s="81"/>
      <c r="B210" s="91">
        <v>0.47708333333334402</v>
      </c>
      <c r="C210" s="92">
        <f>(('Učebna elektrotechniky'!$F$11*'Učebna elektrotechniky'!$F$14)+('Učebna elektrotechniky'!$F$12*'Učebna elektrotechniky'!$F$15))</f>
        <v>0.27744802845452959</v>
      </c>
      <c r="D210" s="96">
        <f t="shared" si="9"/>
        <v>370</v>
      </c>
      <c r="E210" s="92">
        <f t="shared" si="11"/>
        <v>1.6666666666666666E-2</v>
      </c>
      <c r="F210" s="95">
        <f>(((F209/100)*(EXP((-D210/'Učebna elektrotechniky'!$F$10)*E210)))+(((C210/D210)+('Učebna elektrotechniky'!$F$17/100/10000))*(1-(EXP((-D210/'Učebna elektrotechniky'!$F$10)*E210)))))*100</f>
        <v>0.12940464296349855</v>
      </c>
      <c r="G210" s="96">
        <f t="shared" si="10"/>
        <v>1294.0464296349855</v>
      </c>
      <c r="H210" s="81"/>
    </row>
    <row r="211" spans="1:8" x14ac:dyDescent="0.25">
      <c r="A211" s="81"/>
      <c r="B211" s="91">
        <v>0.47777777777778802</v>
      </c>
      <c r="C211" s="92">
        <f>(('Učebna elektrotechniky'!$F$11*'Učebna elektrotechniky'!$F$14)+('Učebna elektrotechniky'!$F$12*'Učebna elektrotechniky'!$F$15))</f>
        <v>0.27744802845452959</v>
      </c>
      <c r="D211" s="96">
        <f t="shared" ref="D211:D242" si="12">+D156</f>
        <v>370</v>
      </c>
      <c r="E211" s="92">
        <f t="shared" si="11"/>
        <v>1.6666666666666666E-2</v>
      </c>
      <c r="F211" s="95">
        <f>(((F210/100)*(EXP((-D211/'Učebna elektrotechniky'!$F$10)*E211)))+(((C211/D211)+('Učebna elektrotechniky'!$F$17/100/10000))*(1-(EXP((-D211/'Učebna elektrotechniky'!$F$10)*E211)))))*100</f>
        <v>0.12942547216591152</v>
      </c>
      <c r="G211" s="96">
        <f t="shared" si="10"/>
        <v>1294.2547216591151</v>
      </c>
      <c r="H211" s="81"/>
    </row>
    <row r="212" spans="1:8" x14ac:dyDescent="0.25">
      <c r="A212" s="81"/>
      <c r="B212" s="91">
        <v>0.47847222222223301</v>
      </c>
      <c r="C212" s="92">
        <f>(('Učebna elektrotechniky'!$F$11*'Učebna elektrotechniky'!$F$14)+('Učebna elektrotechniky'!$F$12*'Učebna elektrotechniky'!$F$15))</f>
        <v>0.27744802845452959</v>
      </c>
      <c r="D212" s="96">
        <f t="shared" si="12"/>
        <v>370</v>
      </c>
      <c r="E212" s="92">
        <f t="shared" si="11"/>
        <v>1.6666666666666666E-2</v>
      </c>
      <c r="F212" s="95">
        <f>(((F211/100)*(EXP((-D212/'Učebna elektrotechniky'!$F$10)*E212)))+(((C212/D212)+('Učebna elektrotechniky'!$F$17/100/10000))*(1-(EXP((-D212/'Učebna elektrotechniky'!$F$10)*E212)))))*100</f>
        <v>0.12944555502786764</v>
      </c>
      <c r="G212" s="96">
        <f t="shared" si="10"/>
        <v>1294.4555502786764</v>
      </c>
      <c r="H212" s="81"/>
    </row>
    <row r="213" spans="1:8" x14ac:dyDescent="0.25">
      <c r="A213" s="81"/>
      <c r="B213" s="91">
        <v>0.47916666666667701</v>
      </c>
      <c r="C213" s="92">
        <f>(('Učebna elektrotechniky'!$F$11*'Učebna elektrotechniky'!$F$14)+('Učebna elektrotechniky'!$F$12*'Učebna elektrotechniky'!$F$15))</f>
        <v>0.27744802845452959</v>
      </c>
      <c r="D213" s="96">
        <f t="shared" si="12"/>
        <v>370</v>
      </c>
      <c r="E213" s="92">
        <f t="shared" si="11"/>
        <v>1.6666666666666666E-2</v>
      </c>
      <c r="F213" s="95">
        <f>(((F212/100)*(EXP((-D213/'Učebna elektrotechniky'!$F$10)*E213)))+(((C213/D213)+('Učebna elektrotechniky'!$F$17/100/10000))*(1-(EXP((-D213/'Učebna elektrotechniky'!$F$10)*E213)))))*100</f>
        <v>0.12946491829182524</v>
      </c>
      <c r="G213" s="96">
        <f t="shared" si="10"/>
        <v>1294.6491829182523</v>
      </c>
      <c r="H213" s="81"/>
    </row>
    <row r="214" spans="1:8" x14ac:dyDescent="0.25">
      <c r="A214" s="81"/>
      <c r="B214" s="91">
        <v>0.47986111111112201</v>
      </c>
      <c r="C214" s="92">
        <f>(('Učebna elektrotechniky'!$F$11*'Učebna elektrotechniky'!$F$14)+('Učebna elektrotechniky'!$F$12*'Učebna elektrotechniky'!$F$15))</f>
        <v>0.27744802845452959</v>
      </c>
      <c r="D214" s="96">
        <f t="shared" si="12"/>
        <v>370</v>
      </c>
      <c r="E214" s="92">
        <f t="shared" si="11"/>
        <v>1.6666666666666666E-2</v>
      </c>
      <c r="F214" s="95">
        <f>(((F213/100)*(EXP((-D214/'Učebna elektrotechniky'!$F$10)*E214)))+(((C214/D214)+('Učebna elektrotechniky'!$F$17/100/10000))*(1-(EXP((-D214/'Učebna elektrotechniky'!$F$10)*E214)))))*100</f>
        <v>0.12948358774202165</v>
      </c>
      <c r="G214" s="96">
        <f t="shared" si="10"/>
        <v>1294.8358774202165</v>
      </c>
      <c r="H214" s="81"/>
    </row>
    <row r="215" spans="1:8" x14ac:dyDescent="0.25">
      <c r="A215" s="81"/>
      <c r="B215" s="91">
        <v>0.48055555555556601</v>
      </c>
      <c r="C215" s="92">
        <f>(('Učebna elektrotechniky'!$F$11*'Učebna elektrotechniky'!$F$14)+('Učebna elektrotechniky'!$F$12*'Učebna elektrotechniky'!$F$15))</f>
        <v>0.27744802845452959</v>
      </c>
      <c r="D215" s="96">
        <f t="shared" si="12"/>
        <v>370</v>
      </c>
      <c r="E215" s="92">
        <f t="shared" si="11"/>
        <v>1.6666666666666666E-2</v>
      </c>
      <c r="F215" s="95">
        <f>(((F214/100)*(EXP((-D215/'Učebna elektrotechniky'!$F$10)*E215)))+(((C215/D215)+('Učebna elektrotechniky'!$F$17/100/10000))*(1-(EXP((-D215/'Učebna elektrotechniky'!$F$10)*E215)))))*100</f>
        <v>0.12950158823880772</v>
      </c>
      <c r="G215" s="96">
        <f t="shared" si="10"/>
        <v>1295.0158823880772</v>
      </c>
      <c r="H215" s="81"/>
    </row>
    <row r="216" spans="1:8" x14ac:dyDescent="0.25">
      <c r="A216" s="81"/>
      <c r="B216" s="91">
        <v>0.481250000000011</v>
      </c>
      <c r="C216" s="92">
        <f>(('Učebna elektrotechniky'!$F$11*'Učebna elektrotechniky'!$F$14)+('Učebna elektrotechniky'!$F$12*'Učebna elektrotechniky'!$F$15))</f>
        <v>0.27744802845452959</v>
      </c>
      <c r="D216" s="96">
        <f t="shared" si="12"/>
        <v>370</v>
      </c>
      <c r="E216" s="92">
        <f t="shared" si="11"/>
        <v>1.6666666666666666E-2</v>
      </c>
      <c r="F216" s="95">
        <f>(((F215/100)*(EXP((-D216/'Učebna elektrotechniky'!$F$10)*E216)))+(((C216/D216)+('Učebna elektrotechniky'!$F$17/100/10000))*(1-(EXP((-D216/'Učebna elektrotechniky'!$F$10)*E216)))))*100</f>
        <v>0.12951894375175194</v>
      </c>
      <c r="G216" s="96">
        <f t="shared" si="10"/>
        <v>1295.1894375175193</v>
      </c>
      <c r="H216" s="81"/>
    </row>
    <row r="217" spans="1:8" x14ac:dyDescent="0.25">
      <c r="A217" s="81"/>
      <c r="B217" s="91">
        <v>0.481944444444455</v>
      </c>
      <c r="C217" s="92">
        <f>(('Učebna elektrotechniky'!$F$11*'Učebna elektrotechniky'!$F$14)+('Učebna elektrotechniky'!$F$12*'Učebna elektrotechniky'!$F$15))</f>
        <v>0.27744802845452959</v>
      </c>
      <c r="D217" s="96">
        <f t="shared" si="12"/>
        <v>370</v>
      </c>
      <c r="E217" s="92">
        <f t="shared" si="11"/>
        <v>1.6666666666666666E-2</v>
      </c>
      <c r="F217" s="95">
        <f>(((F216/100)*(EXP((-D217/'Učebna elektrotechniky'!$F$10)*E217)))+(((C217/D217)+('Učebna elektrotechniky'!$F$17/100/10000))*(1-(EXP((-D217/'Učebna elektrotechniky'!$F$10)*E217)))))*100</f>
        <v>0.12953567739155847</v>
      </c>
      <c r="G217" s="96">
        <f t="shared" si="10"/>
        <v>1295.3567739155847</v>
      </c>
      <c r="H217" s="81"/>
    </row>
    <row r="218" spans="1:8" x14ac:dyDescent="0.25">
      <c r="A218" s="81"/>
      <c r="B218" s="103">
        <v>0.4826388888889</v>
      </c>
      <c r="C218" s="100">
        <f>+'Učebna elektrotechniky'!$F$21</f>
        <v>0.26044802845452958</v>
      </c>
      <c r="D218" s="101">
        <f t="shared" si="12"/>
        <v>370</v>
      </c>
      <c r="E218" s="100">
        <f t="shared" si="11"/>
        <v>1.6666666666666666E-2</v>
      </c>
      <c r="F218" s="95">
        <f>(((F217/100)*(EXP((-D218/'Učebna elektrotechniky'!$F$10)*E218)))+(((C218/D218)+('Učebna elektrotechniky'!$F$17/100/10000))*(1-(EXP((-D218/'Učebna elektrotechniky'!$F$10)*E218)))))*100</f>
        <v>0.12938718046934156</v>
      </c>
      <c r="G218" s="101">
        <f t="shared" si="10"/>
        <v>1293.8718046934155</v>
      </c>
      <c r="H218" s="81"/>
    </row>
    <row r="219" spans="1:8" x14ac:dyDescent="0.25">
      <c r="A219" s="102"/>
      <c r="B219" s="103">
        <v>0.483333333333344</v>
      </c>
      <c r="C219" s="100">
        <f>+'Učebna elektrotechniky'!$F$21</f>
        <v>0.26044802845452958</v>
      </c>
      <c r="D219" s="101">
        <f t="shared" si="12"/>
        <v>370</v>
      </c>
      <c r="E219" s="100">
        <f t="shared" si="11"/>
        <v>1.6666666666666666E-2</v>
      </c>
      <c r="F219" s="95">
        <f>(((F218/100)*(EXP((-D219/'Učebna elektrotechniky'!$F$10)*E219)))+(((C219/D219)+('Učebna elektrotechniky'!$F$17/100/10000))*(1-(EXP((-D219/'Učebna elektrotechniky'!$F$10)*E219)))))*100</f>
        <v>0.12924400440668385</v>
      </c>
      <c r="G219" s="101">
        <f t="shared" si="10"/>
        <v>1292.4400440668385</v>
      </c>
      <c r="H219" s="81"/>
    </row>
    <row r="220" spans="1:8" x14ac:dyDescent="0.25">
      <c r="A220" s="102"/>
      <c r="B220" s="103">
        <v>0.48402777777778899</v>
      </c>
      <c r="C220" s="100">
        <f>+'Učebna elektrotechniky'!$F$21</f>
        <v>0.26044802845452958</v>
      </c>
      <c r="D220" s="101">
        <f t="shared" si="12"/>
        <v>370</v>
      </c>
      <c r="E220" s="100">
        <f t="shared" si="11"/>
        <v>1.6666666666666666E-2</v>
      </c>
      <c r="F220" s="95">
        <f>(((F219/100)*(EXP((-D220/'Učebna elektrotechniky'!$F$10)*E220)))+(((C220/D220)+('Učebna elektrotechniky'!$F$17/100/10000))*(1-(EXP((-D220/'Učebna elektrotechniky'!$F$10)*E220)))))*100</f>
        <v>0.12910595854948945</v>
      </c>
      <c r="G220" s="101">
        <f t="shared" si="10"/>
        <v>1291.0595854948945</v>
      </c>
      <c r="H220" s="81"/>
    </row>
    <row r="221" spans="1:8" x14ac:dyDescent="0.25">
      <c r="A221" s="102"/>
      <c r="B221" s="103">
        <v>0.48472222222223299</v>
      </c>
      <c r="C221" s="100">
        <f>+'Učebna elektrotechniky'!$F$21</f>
        <v>0.26044802845452958</v>
      </c>
      <c r="D221" s="101">
        <f t="shared" si="12"/>
        <v>370</v>
      </c>
      <c r="E221" s="100">
        <f t="shared" si="11"/>
        <v>1.6666666666666666E-2</v>
      </c>
      <c r="F221" s="95">
        <f>(((F220/100)*(EXP((-D221/'Učebna elektrotechniky'!$F$10)*E221)))+(((C221/D221)+('Učebna elektrotechniky'!$F$17/100/10000))*(1-(EXP((-D221/'Učebna elektrotechniky'!$F$10)*E221)))))*100</f>
        <v>0.12897285907507455</v>
      </c>
      <c r="G221" s="101">
        <f t="shared" si="10"/>
        <v>1289.7285907507455</v>
      </c>
      <c r="H221" s="81"/>
    </row>
    <row r="222" spans="1:8" x14ac:dyDescent="0.25">
      <c r="A222" s="102"/>
      <c r="B222" s="103">
        <v>0.48541666666667799</v>
      </c>
      <c r="C222" s="100">
        <f>+'Učebna elektrotechniky'!$F$21</f>
        <v>0.26044802845452958</v>
      </c>
      <c r="D222" s="101">
        <f t="shared" si="12"/>
        <v>370</v>
      </c>
      <c r="E222" s="100">
        <f t="shared" si="11"/>
        <v>1.6666666666666666E-2</v>
      </c>
      <c r="F222" s="95">
        <f>(((F221/100)*(EXP((-D222/'Učebna elektrotechniky'!$F$10)*E222)))+(((C222/D222)+('Učebna elektrotechniky'!$F$17/100/10000))*(1-(EXP((-D222/'Učebna elektrotechniky'!$F$10)*E222)))))*100</f>
        <v>0.12884452874738805</v>
      </c>
      <c r="G222" s="101">
        <f t="shared" si="10"/>
        <v>1288.4452874738806</v>
      </c>
      <c r="H222" s="81"/>
    </row>
    <row r="223" spans="1:8" ht="15.75" thickBot="1" x14ac:dyDescent="0.3">
      <c r="A223" s="102"/>
      <c r="B223" s="103">
        <v>0.48611111111112199</v>
      </c>
      <c r="C223" s="100">
        <f>+'Učebna elektrotechniky'!$F$21</f>
        <v>0.26044802845452958</v>
      </c>
      <c r="D223" s="101">
        <f t="shared" si="12"/>
        <v>370</v>
      </c>
      <c r="E223" s="100">
        <f t="shared" si="11"/>
        <v>1.6666666666666666E-2</v>
      </c>
      <c r="F223" s="95">
        <f>(((F222/100)*(EXP((-D223/'Učebna elektrotechniky'!$F$10)*E223)))+(((C223/D223)+('Učebna elektrotechniky'!$F$17/100/10000))*(1-(EXP((-D223/'Učebna elektrotechniky'!$F$10)*E223)))))*100</f>
        <v>0.12872079668100292</v>
      </c>
      <c r="G223" s="101">
        <f t="shared" si="10"/>
        <v>1287.2079668100291</v>
      </c>
      <c r="H223" s="81"/>
    </row>
    <row r="224" spans="1:8" x14ac:dyDescent="0.25">
      <c r="A224" s="158" t="s">
        <v>19</v>
      </c>
      <c r="B224" s="97">
        <v>0.48680555555556698</v>
      </c>
      <c r="C224" s="98">
        <f>+'Učebna elektrotechniky'!$F$21</f>
        <v>0.26044802845452958</v>
      </c>
      <c r="D224" s="96">
        <f t="shared" si="12"/>
        <v>370</v>
      </c>
      <c r="E224" s="98">
        <f t="shared" si="11"/>
        <v>1.6666666666666666E-2</v>
      </c>
      <c r="F224" s="95">
        <f>(((F223/100)*(EXP((-D224/'Učebna elektrotechniky'!$F$10)*E224)))+(((C224/D224)+('Učebna elektrotechniky'!$F$17/100/10000))*(1-(EXP((-D224/'Učebna elektrotechniky'!$F$10)*E224)))))*100</f>
        <v>0.12860149811356431</v>
      </c>
      <c r="G224" s="99">
        <f t="shared" si="10"/>
        <v>1286.014981135643</v>
      </c>
      <c r="H224" s="81"/>
    </row>
    <row r="225" spans="1:8" x14ac:dyDescent="0.25">
      <c r="A225" s="159"/>
      <c r="B225" s="97">
        <v>0.48750000000001098</v>
      </c>
      <c r="C225" s="98">
        <f>+'Učebna elektrotechniky'!$F$21</f>
        <v>0.26044802845452958</v>
      </c>
      <c r="D225" s="96">
        <f t="shared" si="12"/>
        <v>370</v>
      </c>
      <c r="E225" s="98">
        <f t="shared" si="11"/>
        <v>1.6666666666666666E-2</v>
      </c>
      <c r="F225" s="95">
        <f>(((F224/100)*(EXP((-D225/'Učebna elektrotechniky'!$F$10)*E225)))+(((C225/D225)+('Učebna elektrotechniky'!$F$17/100/10000))*(1-(EXP((-D225/'Učebna elektrotechniky'!$F$10)*E225)))))*100</f>
        <v>0.12848647418639081</v>
      </c>
      <c r="G225" s="99">
        <f t="shared" si="10"/>
        <v>1284.8647418639082</v>
      </c>
      <c r="H225" s="81"/>
    </row>
    <row r="226" spans="1:8" x14ac:dyDescent="0.25">
      <c r="A226" s="159"/>
      <c r="B226" s="97">
        <v>0.48819444444445598</v>
      </c>
      <c r="C226" s="98">
        <f>+'Učebna elektrotechniky'!$F$21</f>
        <v>0.26044802845452958</v>
      </c>
      <c r="D226" s="96">
        <f t="shared" si="12"/>
        <v>370</v>
      </c>
      <c r="E226" s="98">
        <f t="shared" si="11"/>
        <v>1.6666666666666666E-2</v>
      </c>
      <c r="F226" s="95">
        <f>(((F225/100)*(EXP((-D226/'Učebna elektrotechniky'!$F$10)*E226)))+(((C226/D226)+('Učebna elektrotechniky'!$F$17/100/10000))*(1-(EXP((-D226/'Učebna elektrotechniky'!$F$10)*E226)))))*100</f>
        <v>0.12837557173293745</v>
      </c>
      <c r="G226" s="99">
        <f t="shared" si="10"/>
        <v>1283.7557173293746</v>
      </c>
      <c r="H226" s="81"/>
    </row>
    <row r="227" spans="1:8" x14ac:dyDescent="0.25">
      <c r="A227" s="159"/>
      <c r="B227" s="97">
        <v>0.48888888888889998</v>
      </c>
      <c r="C227" s="98">
        <f>+'Učebna elektrotechniky'!$F$21</f>
        <v>0.26044802845452958</v>
      </c>
      <c r="D227" s="96">
        <f t="shared" si="12"/>
        <v>370</v>
      </c>
      <c r="E227" s="98">
        <f t="shared" si="11"/>
        <v>1.6666666666666666E-2</v>
      </c>
      <c r="F227" s="95">
        <f>(((F226/100)*(EXP((-D227/'Učebna elektrotechniky'!$F$10)*E227)))+(((C227/D227)+('Učebna elektrotechniky'!$F$17/100/10000))*(1-(EXP((-D227/'Učebna elektrotechniky'!$F$10)*E227)))))*100</f>
        <v>0.12826864307483815</v>
      </c>
      <c r="G227" s="99">
        <f t="shared" si="10"/>
        <v>1282.6864307483816</v>
      </c>
      <c r="H227" s="81"/>
    </row>
    <row r="228" spans="1:8" x14ac:dyDescent="0.25">
      <c r="A228" s="159"/>
      <c r="B228" s="97">
        <v>0.48958333333333331</v>
      </c>
      <c r="C228" s="98">
        <f>+'Učebna elektrotechniky'!$F$21</f>
        <v>0.26044802845452958</v>
      </c>
      <c r="D228" s="96">
        <f t="shared" si="12"/>
        <v>370</v>
      </c>
      <c r="E228" s="98">
        <f t="shared" si="11"/>
        <v>1.6666666666666666E-2</v>
      </c>
      <c r="F228" s="95">
        <f>(((F227/100)*(EXP((-D228/'Učebna elektrotechniky'!$F$10)*E228)))+(((C228/D228)+('Učebna elektrotechniky'!$F$17/100/10000))*(1-(EXP((-D228/'Učebna elektrotechniky'!$F$10)*E228)))))*100</f>
        <v>0.12816554582525633</v>
      </c>
      <c r="G228" s="99">
        <f t="shared" si="10"/>
        <v>1281.6554582525632</v>
      </c>
      <c r="H228" s="81"/>
    </row>
    <row r="229" spans="1:8" x14ac:dyDescent="0.25">
      <c r="A229" s="159"/>
      <c r="B229" s="97">
        <v>0.49027777777777781</v>
      </c>
      <c r="C229" s="98">
        <f>+'Učebna elektrotechniky'!$F$21</f>
        <v>0.26044802845452958</v>
      </c>
      <c r="D229" s="96">
        <f t="shared" si="12"/>
        <v>370</v>
      </c>
      <c r="E229" s="98">
        <f t="shared" si="11"/>
        <v>1.6666666666666666E-2</v>
      </c>
      <c r="F229" s="95">
        <f>(((F228/100)*(EXP((-D229/'Učebna elektrotechniky'!$F$10)*E229)))+(((C229/D229)+('Učebna elektrotechniky'!$F$17/100/10000))*(1-(EXP((-D229/'Učebna elektrotechniky'!$F$10)*E229)))))*100</f>
        <v>0.12806614269928174</v>
      </c>
      <c r="G229" s="99">
        <f t="shared" si="10"/>
        <v>1280.6614269928173</v>
      </c>
      <c r="H229" s="81"/>
    </row>
    <row r="230" spans="1:8" x14ac:dyDescent="0.25">
      <c r="A230" s="159"/>
      <c r="B230" s="97">
        <v>0.4909722222222222</v>
      </c>
      <c r="C230" s="98">
        <f>+'Učebna elektrotechniky'!$F$21</f>
        <v>0.26044802845452958</v>
      </c>
      <c r="D230" s="96">
        <f t="shared" si="12"/>
        <v>370</v>
      </c>
      <c r="E230" s="98">
        <f t="shared" si="11"/>
        <v>1.6666666666666666E-2</v>
      </c>
      <c r="F230" s="95">
        <f>(((F229/100)*(EXP((-D230/'Učebna elektrotechniky'!$F$10)*E230)))+(((C230/D230)+('Učebna elektrotechniky'!$F$17/100/10000))*(1-(EXP((-D230/'Učebna elektrotechniky'!$F$10)*E230)))))*100</f>
        <v>0.12797030133112114</v>
      </c>
      <c r="G230" s="99">
        <f t="shared" si="10"/>
        <v>1279.7030133112114</v>
      </c>
      <c r="H230" s="81"/>
    </row>
    <row r="231" spans="1:8" x14ac:dyDescent="0.25">
      <c r="A231" s="159"/>
      <c r="B231" s="97">
        <v>0.4916666666666667</v>
      </c>
      <c r="C231" s="98">
        <f>+'Učebna elektrotechniky'!$F$21</f>
        <v>0.26044802845452958</v>
      </c>
      <c r="D231" s="96">
        <f t="shared" si="12"/>
        <v>370</v>
      </c>
      <c r="E231" s="98">
        <f t="shared" si="11"/>
        <v>1.6666666666666666E-2</v>
      </c>
      <c r="F231" s="95">
        <f>(((F230/100)*(EXP((-D231/'Učebna elektrotechniky'!$F$10)*E231)))+(((C231/D231)+('Učebna elektrotechniky'!$F$17/100/10000))*(1-(EXP((-D231/'Učebna elektrotechniky'!$F$10)*E231)))))*100</f>
        <v>0.12787789409783909</v>
      </c>
      <c r="G231" s="99">
        <f t="shared" si="10"/>
        <v>1278.7789409783909</v>
      </c>
      <c r="H231" s="81"/>
    </row>
    <row r="232" spans="1:8" x14ac:dyDescent="0.25">
      <c r="A232" s="159"/>
      <c r="B232" s="97">
        <v>0.49236111111111108</v>
      </c>
      <c r="C232" s="98">
        <f>+'Učebna elektrotechniky'!$F$21</f>
        <v>0.26044802845452958</v>
      </c>
      <c r="D232" s="96">
        <f t="shared" si="12"/>
        <v>370</v>
      </c>
      <c r="E232" s="98">
        <f t="shared" si="11"/>
        <v>1.6666666666666666E-2</v>
      </c>
      <c r="F232" s="95">
        <f>(((F231/100)*(EXP((-D232/'Učebna elektrotechniky'!$F$10)*E232)))+(((C232/D232)+('Učebna elektrotechniky'!$F$17/100/10000))*(1-(EXP((-D232/'Učebna elektrotechniky'!$F$10)*E232)))))*100</f>
        <v>0.12778879794941461</v>
      </c>
      <c r="G232" s="99">
        <f t="shared" si="10"/>
        <v>1277.8879794941461</v>
      </c>
      <c r="H232" s="81"/>
    </row>
    <row r="233" spans="1:8" ht="15.75" thickBot="1" x14ac:dyDescent="0.3">
      <c r="A233" s="160"/>
      <c r="B233" s="97">
        <v>0.49305555555555558</v>
      </c>
      <c r="C233" s="98">
        <f>+'Učebna elektrotechniky'!$F$21</f>
        <v>0.26044802845452958</v>
      </c>
      <c r="D233" s="96">
        <f t="shared" si="12"/>
        <v>370</v>
      </c>
      <c r="E233" s="98">
        <f t="shared" si="11"/>
        <v>1.6666666666666666E-2</v>
      </c>
      <c r="F233" s="95">
        <f>(((F232/100)*(EXP((-D233/'Učebna elektrotechniky'!$F$10)*E233)))+(((C233/D233)+('Učebna elektrotechniky'!$F$17/100/10000))*(1-(EXP((-D233/'Učebna elektrotechniky'!$F$10)*E233)))))*100</f>
        <v>0.12770289424488698</v>
      </c>
      <c r="G233" s="99">
        <f t="shared" si="10"/>
        <v>1277.0289424488699</v>
      </c>
      <c r="H233" s="81"/>
    </row>
    <row r="234" spans="1:8" x14ac:dyDescent="0.25">
      <c r="A234" s="81"/>
      <c r="B234" s="91">
        <v>0.49375000000001201</v>
      </c>
      <c r="C234" s="92">
        <f>(('Učebna elektrotechniky'!$F$11*'Učebna elektrotechniky'!$F$14)+('Učebna elektrotechniky'!$F$12*'Učebna elektrotechniky'!$F$15))</f>
        <v>0.27744802845452959</v>
      </c>
      <c r="D234" s="96">
        <f t="shared" si="12"/>
        <v>370</v>
      </c>
      <c r="E234" s="92">
        <f t="shared" si="11"/>
        <v>1.6666666666666666E-2</v>
      </c>
      <c r="F234" s="95">
        <f>(((F233/100)*(EXP((-D234/'Učebna elektrotechniky'!$F$10)*E234)))+(((C234/D234)+('Učebna elektrotechniky'!$F$17/100/10000))*(1-(EXP((-D234/'Učebna elektrotechniky'!$F$10)*E234)))))*100</f>
        <v>0.12778469956587274</v>
      </c>
      <c r="G234" s="96">
        <f t="shared" si="10"/>
        <v>1277.8469956587273</v>
      </c>
      <c r="H234" s="81"/>
    </row>
    <row r="235" spans="1:8" x14ac:dyDescent="0.25">
      <c r="A235" s="81"/>
      <c r="B235" s="91">
        <v>0.49444444444445601</v>
      </c>
      <c r="C235" s="92">
        <f>(('Učebna elektrotechniky'!$F$11*'Učebna elektrotechniky'!$F$14)+('Učebna elektrotechniky'!$F$12*'Učebna elektrotechniky'!$F$15))</f>
        <v>0.27744802845452959</v>
      </c>
      <c r="D235" s="96">
        <f t="shared" si="12"/>
        <v>370</v>
      </c>
      <c r="E235" s="92">
        <f t="shared" si="11"/>
        <v>1.6666666666666666E-2</v>
      </c>
      <c r="F235" s="95">
        <f>(((F234/100)*(EXP((-D235/'Učebna elektrotechniky'!$F$10)*E235)))+(((C235/D235)+('Učebna elektrotechniky'!$F$17/100/10000))*(1-(EXP((-D235/'Učebna elektrotechniky'!$F$10)*E235)))))*100</f>
        <v>0.1278635736838567</v>
      </c>
      <c r="G235" s="96">
        <f t="shared" si="10"/>
        <v>1278.635736838567</v>
      </c>
      <c r="H235" s="81"/>
    </row>
    <row r="236" spans="1:8" x14ac:dyDescent="0.25">
      <c r="A236" s="81"/>
      <c r="B236" s="91">
        <v>0.49513888888890101</v>
      </c>
      <c r="C236" s="92">
        <f>(('Učebna elektrotechniky'!$F$11*'Učebna elektrotechniky'!$F$14)+('Učebna elektrotechniky'!$F$12*'Učebna elektrotechniky'!$F$15))</f>
        <v>0.27744802845452959</v>
      </c>
      <c r="D236" s="96">
        <f t="shared" si="12"/>
        <v>370</v>
      </c>
      <c r="E236" s="92">
        <f t="shared" si="11"/>
        <v>1.6666666666666666E-2</v>
      </c>
      <c r="F236" s="95">
        <f>(((F235/100)*(EXP((-D236/'Učebna elektrotechniky'!$F$10)*E236)))+(((C236/D236)+('Učebna elektrotechniky'!$F$17/100/10000))*(1-(EXP((-D236/'Učebna elektrotechniky'!$F$10)*E236)))))*100</f>
        <v>0.12793962162808309</v>
      </c>
      <c r="G236" s="96">
        <f t="shared" si="10"/>
        <v>1279.3962162808309</v>
      </c>
      <c r="H236" s="81"/>
    </row>
    <row r="237" spans="1:8" x14ac:dyDescent="0.25">
      <c r="A237" s="81"/>
      <c r="B237" s="91">
        <v>0.49583333333334501</v>
      </c>
      <c r="C237" s="92">
        <f>(('Učebna elektrotechniky'!$F$11*'Učebna elektrotechniky'!$F$14)+('Učebna elektrotechniky'!$F$12*'Učebna elektrotechniky'!$F$15))</f>
        <v>0.27744802845452959</v>
      </c>
      <c r="D237" s="96">
        <f t="shared" si="12"/>
        <v>370</v>
      </c>
      <c r="E237" s="92">
        <f t="shared" si="11"/>
        <v>1.6666666666666666E-2</v>
      </c>
      <c r="F237" s="95">
        <f>(((F236/100)*(EXP((-D237/'Učebna elektrotechniky'!$F$10)*E237)))+(((C237/D237)+('Učebna elektrotechniky'!$F$17/100/10000))*(1-(EXP((-D237/'Učebna elektrotechniky'!$F$10)*E237)))))*100</f>
        <v>0.12801294466444638</v>
      </c>
      <c r="G237" s="96">
        <f t="shared" si="10"/>
        <v>1280.1294466444638</v>
      </c>
      <c r="H237" s="81"/>
    </row>
    <row r="238" spans="1:8" x14ac:dyDescent="0.25">
      <c r="A238" s="81"/>
      <c r="B238" s="91">
        <v>0.49652777777779</v>
      </c>
      <c r="C238" s="92">
        <f>(('Učebna elektrotechniky'!$F$11*'Učebna elektrotechniky'!$F$14)+('Učebna elektrotechniky'!$F$12*'Učebna elektrotechniky'!$F$15))</f>
        <v>0.27744802845452959</v>
      </c>
      <c r="D238" s="96">
        <f t="shared" si="12"/>
        <v>370</v>
      </c>
      <c r="E238" s="92">
        <f t="shared" si="11"/>
        <v>1.6666666666666666E-2</v>
      </c>
      <c r="F238" s="95">
        <f>(((F237/100)*(EXP((-D238/'Učebna elektrotechniky'!$F$10)*E238)))+(((C238/D238)+('Učebna elektrotechniky'!$F$17/100/10000))*(1-(EXP((-D238/'Učebna elektrotechniky'!$F$10)*E238)))))*100</f>
        <v>0.12808364043033754</v>
      </c>
      <c r="G238" s="96">
        <f t="shared" si="10"/>
        <v>1280.8364043033755</v>
      </c>
      <c r="H238" s="81"/>
    </row>
    <row r="239" spans="1:8" x14ac:dyDescent="0.25">
      <c r="A239" s="81"/>
      <c r="B239" s="91">
        <v>0.497222222222234</v>
      </c>
      <c r="C239" s="92">
        <f>(('Učebna elektrotechniky'!$F$11*'Učebna elektrotechniky'!$F$14)+('Učebna elektrotechniky'!$F$12*'Učebna elektrotechniky'!$F$15))</f>
        <v>0.27744802845452959</v>
      </c>
      <c r="D239" s="96">
        <f t="shared" si="12"/>
        <v>370</v>
      </c>
      <c r="E239" s="92">
        <f t="shared" si="11"/>
        <v>1.6666666666666666E-2</v>
      </c>
      <c r="F239" s="95">
        <f>(((F238/100)*(EXP((-D239/'Učebna elektrotechniky'!$F$10)*E239)))+(((C239/D239)+('Učebna elektrotechniky'!$F$17/100/10000))*(1-(EXP((-D239/'Učebna elektrotechniky'!$F$10)*E239)))))*100</f>
        <v>0.12815180306465854</v>
      </c>
      <c r="G239" s="96">
        <f t="shared" si="10"/>
        <v>1281.5180306465854</v>
      </c>
      <c r="H239" s="81"/>
    </row>
    <row r="240" spans="1:8" x14ac:dyDescent="0.25">
      <c r="A240" s="81"/>
      <c r="B240" s="91">
        <v>0.497916666666679</v>
      </c>
      <c r="C240" s="92">
        <f>(('Učebna elektrotechniky'!$F$11*'Učebna elektrotechniky'!$F$14)+('Učebna elektrotechniky'!$F$12*'Učebna elektrotechniky'!$F$15))</f>
        <v>0.27744802845452959</v>
      </c>
      <c r="D240" s="96">
        <f t="shared" si="12"/>
        <v>370</v>
      </c>
      <c r="E240" s="92">
        <f t="shared" si="11"/>
        <v>1.6666666666666666E-2</v>
      </c>
      <c r="F240" s="95">
        <f>(((F239/100)*(EXP((-D240/'Učebna elektrotechniky'!$F$10)*E240)))+(((C240/D240)+('Učebna elektrotechniky'!$F$17/100/10000))*(1-(EXP((-D240/'Učebna elektrotechniky'!$F$10)*E240)))))*100</f>
        <v>0.12821752333317835</v>
      </c>
      <c r="G240" s="96">
        <f t="shared" si="10"/>
        <v>1282.1752333317834</v>
      </c>
      <c r="H240" s="81"/>
    </row>
    <row r="241" spans="1:8" x14ac:dyDescent="0.25">
      <c r="A241" s="81"/>
      <c r="B241" s="91">
        <v>0.498611111111123</v>
      </c>
      <c r="C241" s="92">
        <f>(('Učebna elektrotechniky'!$F$11*'Učebna elektrotechniky'!$F$14)+('Učebna elektrotechniky'!$F$12*'Učebna elektrotechniky'!$F$15))</f>
        <v>0.27744802845452959</v>
      </c>
      <c r="D241" s="96">
        <f t="shared" si="12"/>
        <v>370</v>
      </c>
      <c r="E241" s="92">
        <f t="shared" si="11"/>
        <v>1.6666666666666666E-2</v>
      </c>
      <c r="F241" s="95">
        <f>(((F240/100)*(EXP((-D241/'Učebna elektrotechniky'!$F$10)*E241)))+(((C241/D241)+('Učebna elektrotechniky'!$F$17/100/10000))*(1-(EXP((-D241/'Učebna elektrotechniky'!$F$10)*E241)))))*100</f>
        <v>0.12828088874939708</v>
      </c>
      <c r="G241" s="96">
        <f t="shared" si="10"/>
        <v>1282.8088874939708</v>
      </c>
      <c r="H241" s="81"/>
    </row>
    <row r="242" spans="1:8" x14ac:dyDescent="0.25">
      <c r="A242" s="81"/>
      <c r="B242" s="91">
        <v>0.49930555555556799</v>
      </c>
      <c r="C242" s="92">
        <f>(('Učebna elektrotechniky'!$F$11*'Učebna elektrotechniky'!$F$14)+('Učebna elektrotechniky'!$F$12*'Učebna elektrotechniky'!$F$15))</f>
        <v>0.27744802845452959</v>
      </c>
      <c r="D242" s="96">
        <f t="shared" si="12"/>
        <v>370</v>
      </c>
      <c r="E242" s="92">
        <f t="shared" si="11"/>
        <v>1.6666666666666666E-2</v>
      </c>
      <c r="F242" s="95">
        <f>(((F241/100)*(EXP((-D242/'Učebna elektrotechniky'!$F$10)*E242)))+(((C242/D242)+('Učebna elektrotechniky'!$F$17/100/10000))*(1-(EXP((-D242/'Učebna elektrotechniky'!$F$10)*E242)))))*100</f>
        <v>0.12834198369107952</v>
      </c>
      <c r="G242" s="96">
        <f t="shared" si="10"/>
        <v>1283.4198369107953</v>
      </c>
      <c r="H242" s="81"/>
    </row>
    <row r="243" spans="1:8" x14ac:dyDescent="0.25">
      <c r="A243" s="81"/>
      <c r="B243" s="91">
        <v>0.50000000000001199</v>
      </c>
      <c r="C243" s="92">
        <f>(('Učebna elektrotechniky'!$F$11*'Učebna elektrotechniky'!$F$14)+('Učebna elektrotechniky'!$F$12*'Učebna elektrotechniky'!$F$15))</f>
        <v>0.27744802845452959</v>
      </c>
      <c r="D243" s="96">
        <f t="shared" ref="D243:D274" si="13">+D188</f>
        <v>370</v>
      </c>
      <c r="E243" s="92">
        <f t="shared" si="11"/>
        <v>1.6666666666666666E-2</v>
      </c>
      <c r="F243" s="95">
        <f>(((F242/100)*(EXP((-D243/'Učebna elektrotechniky'!$F$10)*E243)))+(((C243/D243)+('Učebna elektrotechniky'!$F$17/100/10000))*(1-(EXP((-D243/'Učebna elektrotechniky'!$F$10)*E243)))))*100</f>
        <v>0.12840088951261308</v>
      </c>
      <c r="G243" s="96">
        <f t="shared" si="10"/>
        <v>1284.0088951261307</v>
      </c>
      <c r="H243" s="81"/>
    </row>
    <row r="244" spans="1:8" x14ac:dyDescent="0.25">
      <c r="A244" s="81"/>
      <c r="B244" s="91">
        <v>0.50069444444445699</v>
      </c>
      <c r="C244" s="92">
        <f>(('Učebna elektrotechniky'!$F$11*'Učebna elektrotechniky'!$F$14)+('Učebna elektrotechniky'!$F$12*'Učebna elektrotechniky'!$F$15))</f>
        <v>0.27744802845452959</v>
      </c>
      <c r="D244" s="96">
        <f t="shared" si="13"/>
        <v>370</v>
      </c>
      <c r="E244" s="92">
        <f t="shared" si="11"/>
        <v>1.6666666666666666E-2</v>
      </c>
      <c r="F244" s="95">
        <f>(((F243/100)*(EXP((-D244/'Učebna elektrotechniky'!$F$10)*E244)))+(((C244/D244)+('Učebna elektrotechniky'!$F$17/100/10000))*(1-(EXP((-D244/'Učebna elektrotechniky'!$F$10)*E244)))))*100</f>
        <v>0.12845768465333979</v>
      </c>
      <c r="G244" s="96">
        <f t="shared" si="10"/>
        <v>1284.5768465333979</v>
      </c>
      <c r="H244" s="81"/>
    </row>
    <row r="245" spans="1:8" x14ac:dyDescent="0.25">
      <c r="A245" s="81"/>
      <c r="B245" s="91">
        <v>0.50138888888890099</v>
      </c>
      <c r="C245" s="92">
        <f>(('Učebna elektrotechniky'!$F$11*'Učebna elektrotechniky'!$F$14)+('Učebna elektrotechniky'!$F$12*'Učebna elektrotechniky'!$F$15))</f>
        <v>0.27744802845452959</v>
      </c>
      <c r="D245" s="96">
        <f t="shared" si="13"/>
        <v>370</v>
      </c>
      <c r="E245" s="92">
        <f t="shared" si="11"/>
        <v>1.6666666666666666E-2</v>
      </c>
      <c r="F245" s="95">
        <f>(((F244/100)*(EXP((-D245/'Učebna elektrotechniky'!$F$10)*E245)))+(((C245/D245)+('Učebna elektrotechniky'!$F$17/100/10000))*(1-(EXP((-D245/'Učebna elektrotechniky'!$F$10)*E245)))))*100</f>
        <v>0.12851244474200654</v>
      </c>
      <c r="G245" s="96">
        <f t="shared" si="10"/>
        <v>1285.1244474200655</v>
      </c>
      <c r="H245" s="81"/>
    </row>
    <row r="246" spans="1:8" x14ac:dyDescent="0.25">
      <c r="A246" s="81"/>
      <c r="B246" s="91">
        <v>0.50208333333334598</v>
      </c>
      <c r="C246" s="92">
        <f>(('Učebna elektrotechniky'!$F$11*'Učebna elektrotechniky'!$F$14)+('Učebna elektrotechniky'!$F$12*'Učebna elektrotechniky'!$F$15))</f>
        <v>0.27744802845452959</v>
      </c>
      <c r="D246" s="96">
        <f t="shared" si="13"/>
        <v>370</v>
      </c>
      <c r="E246" s="92">
        <f t="shared" si="11"/>
        <v>1.6666666666666666E-2</v>
      </c>
      <c r="F246" s="95">
        <f>(((F245/100)*(EXP((-D246/'Učebna elektrotechniky'!$F$10)*E246)))+(((C246/D246)+('Učebna elektrotechniky'!$F$17/100/10000))*(1-(EXP((-D246/'Učebna elektrotechniky'!$F$10)*E246)))))*100</f>
        <v>0.12856524269747288</v>
      </c>
      <c r="G246" s="96">
        <f t="shared" si="10"/>
        <v>1285.6524269747288</v>
      </c>
      <c r="H246" s="81"/>
    </row>
    <row r="247" spans="1:8" x14ac:dyDescent="0.25">
      <c r="A247" s="81"/>
      <c r="B247" s="91">
        <v>0.50277777777778998</v>
      </c>
      <c r="C247" s="92">
        <f>(('Učebna elektrotechniky'!$F$11*'Učebna elektrotechniky'!$F$14)+('Učebna elektrotechniky'!$F$12*'Učebna elektrotechniky'!$F$15))</f>
        <v>0.27744802845452959</v>
      </c>
      <c r="D247" s="96">
        <f t="shared" si="13"/>
        <v>370</v>
      </c>
      <c r="E247" s="92">
        <f t="shared" si="11"/>
        <v>1.6666666666666666E-2</v>
      </c>
      <c r="F247" s="95">
        <f>(((F246/100)*(EXP((-D247/'Učebna elektrotechniky'!$F$10)*E247)))+(((C247/D247)+('Učebna elektrotechniky'!$F$17/100/10000))*(1-(EXP((-D247/'Učebna elektrotechniky'!$F$10)*E247)))))*100</f>
        <v>0.12861614882581002</v>
      </c>
      <c r="G247" s="96">
        <f t="shared" si="10"/>
        <v>1286.1614882581002</v>
      </c>
      <c r="H247" s="81"/>
    </row>
    <row r="248" spans="1:8" x14ac:dyDescent="0.25">
      <c r="A248" s="81"/>
      <c r="B248" s="91">
        <v>0.50347222222223498</v>
      </c>
      <c r="C248" s="92">
        <f>(('Učebna elektrotechniky'!$F$11*'Učebna elektrotechniky'!$F$14)+('Učebna elektrotechniky'!$F$12*'Učebna elektrotechniky'!$F$15))</f>
        <v>0.27744802845452959</v>
      </c>
      <c r="D248" s="96">
        <f t="shared" si="13"/>
        <v>370</v>
      </c>
      <c r="E248" s="92">
        <f t="shared" si="11"/>
        <v>1.6666666666666666E-2</v>
      </c>
      <c r="F248" s="95">
        <f>(((F247/100)*(EXP((-D248/'Učebna elektrotechniky'!$F$10)*E248)))+(((C248/D248)+('Učebna elektrotechniky'!$F$17/100/10000))*(1-(EXP((-D248/'Učebna elektrotechniky'!$F$10)*E248)))))*100</f>
        <v>0.12866523091392101</v>
      </c>
      <c r="G248" s="96">
        <f t="shared" si="10"/>
        <v>1286.65230913921</v>
      </c>
      <c r="H248" s="81"/>
    </row>
    <row r="249" spans="1:8" x14ac:dyDescent="0.25">
      <c r="A249" s="81"/>
      <c r="B249" s="91">
        <v>0.50416666666667898</v>
      </c>
      <c r="C249" s="92">
        <f>(('Učebna elektrotechniky'!$F$11*'Učebna elektrotechniky'!$F$14)+('Učebna elektrotechniky'!$F$12*'Učebna elektrotechniky'!$F$15))</f>
        <v>0.27744802845452959</v>
      </c>
      <c r="D249" s="96">
        <f t="shared" si="13"/>
        <v>370</v>
      </c>
      <c r="E249" s="92">
        <f t="shared" si="11"/>
        <v>1.6666666666666666E-2</v>
      </c>
      <c r="F249" s="95">
        <f>(((F248/100)*(EXP((-D249/'Učebna elektrotechniky'!$F$10)*E249)))+(((C249/D249)+('Učebna elektrotechniky'!$F$17/100/10000))*(1-(EXP((-D249/'Učebna elektrotechniky'!$F$10)*E249)))))*100</f>
        <v>0.12871255431980605</v>
      </c>
      <c r="G249" s="96">
        <f t="shared" si="10"/>
        <v>1287.1255431980605</v>
      </c>
      <c r="H249" s="81"/>
    </row>
    <row r="250" spans="1:8" x14ac:dyDescent="0.25">
      <c r="A250" s="81"/>
      <c r="B250" s="91">
        <v>0.50486111111112397</v>
      </c>
      <c r="C250" s="92">
        <f>(('Učebna elektrotechniky'!$F$11*'Učebna elektrotechniky'!$F$14)+('Učebna elektrotechniky'!$F$12*'Učebna elektrotechniky'!$F$15))</f>
        <v>0.27744802845452959</v>
      </c>
      <c r="D250" s="96">
        <f t="shared" si="13"/>
        <v>370</v>
      </c>
      <c r="E250" s="92">
        <f t="shared" si="11"/>
        <v>1.6666666666666666E-2</v>
      </c>
      <c r="F250" s="95">
        <f>(((F249/100)*(EXP((-D250/'Učebna elektrotechniky'!$F$10)*E250)))+(((C250/D250)+('Učebna elektrotechniky'!$F$17/100/10000))*(1-(EXP((-D250/'Učebna elektrotechniky'!$F$10)*E250)))))*100</f>
        <v>0.12875818205959363</v>
      </c>
      <c r="G250" s="96">
        <f t="shared" si="10"/>
        <v>1287.5818205959363</v>
      </c>
      <c r="H250" s="81"/>
    </row>
    <row r="251" spans="1:8" x14ac:dyDescent="0.25">
      <c r="A251" s="81"/>
      <c r="B251" s="91">
        <v>0.50555555555556797</v>
      </c>
      <c r="C251" s="92">
        <f>(('Učebna elektrotechniky'!$F$11*'Učebna elektrotechniky'!$F$14)+('Učebna elektrotechniky'!$F$12*'Učebna elektrotechniky'!$F$15))</f>
        <v>0.27744802845452959</v>
      </c>
      <c r="D251" s="96">
        <f t="shared" si="13"/>
        <v>370</v>
      </c>
      <c r="E251" s="92">
        <f t="shared" si="11"/>
        <v>1.6666666666666666E-2</v>
      </c>
      <c r="F251" s="95">
        <f>(((F250/100)*(EXP((-D251/'Učebna elektrotechniky'!$F$10)*E251)))+(((C251/D251)+('Učebna elektrotechniky'!$F$17/100/10000))*(1-(EXP((-D251/'Učebna elektrotechniky'!$F$10)*E251)))))*100</f>
        <v>0.12880217489145324</v>
      </c>
      <c r="G251" s="96">
        <f t="shared" si="10"/>
        <v>1288.0217489145323</v>
      </c>
      <c r="H251" s="81"/>
    </row>
    <row r="252" spans="1:8" x14ac:dyDescent="0.25">
      <c r="A252" s="81"/>
      <c r="B252" s="91">
        <v>0.50625000000001297</v>
      </c>
      <c r="C252" s="92">
        <f>(('Učebna elektrotechniky'!$F$11*'Učebna elektrotechniky'!$F$14)+('Učebna elektrotechniky'!$F$12*'Učebna elektrotechniky'!$F$15))</f>
        <v>0.27744802845452959</v>
      </c>
      <c r="D252" s="96">
        <f t="shared" si="13"/>
        <v>370</v>
      </c>
      <c r="E252" s="92">
        <f t="shared" si="11"/>
        <v>1.6666666666666666E-2</v>
      </c>
      <c r="F252" s="95">
        <f>(((F251/100)*(EXP((-D252/'Učebna elektrotechniky'!$F$10)*E252)))+(((C252/D252)+('Učebna elektrotechniky'!$F$17/100/10000))*(1-(EXP((-D252/'Učebna elektrotechniky'!$F$10)*E252)))))*100</f>
        <v>0.12884459139650117</v>
      </c>
      <c r="G252" s="96">
        <f t="shared" si="10"/>
        <v>1288.4459139650116</v>
      </c>
      <c r="H252" s="81"/>
    </row>
    <row r="253" spans="1:8" x14ac:dyDescent="0.25">
      <c r="A253" s="81"/>
      <c r="B253" s="91">
        <v>0.50694444444445697</v>
      </c>
      <c r="C253" s="92">
        <f>(('Učebna elektrotechniky'!$F$11*'Učebna elektrotechniky'!$F$14)+('Učebna elektrotechniky'!$F$12*'Učebna elektrotechniky'!$F$15))</f>
        <v>0.27744802845452959</v>
      </c>
      <c r="D253" s="96">
        <f t="shared" si="13"/>
        <v>370</v>
      </c>
      <c r="E253" s="92">
        <f t="shared" si="11"/>
        <v>1.6666666666666666E-2</v>
      </c>
      <c r="F253" s="95">
        <f>(((F252/100)*(EXP((-D253/'Učebna elektrotechniky'!$F$10)*E253)))+(((C253/D253)+('Učebna elektrotechniky'!$F$17/100/10000))*(1-(EXP((-D253/'Učebna elektrotechniky'!$F$10)*E253)))))*100</f>
        <v>0.12888548805680769</v>
      </c>
      <c r="G253" s="96">
        <f t="shared" si="10"/>
        <v>1288.8548805680769</v>
      </c>
      <c r="H253" s="81"/>
    </row>
    <row r="254" spans="1:8" x14ac:dyDescent="0.25">
      <c r="A254" s="81"/>
      <c r="B254" s="91">
        <v>0.50763888888890196</v>
      </c>
      <c r="C254" s="92">
        <f>(('Učebna elektrotechniky'!$F$11*'Učebna elektrotechniky'!$F$14)+('Učebna elektrotechniky'!$F$12*'Učebna elektrotechniky'!$F$15))</f>
        <v>0.27744802845452959</v>
      </c>
      <c r="D254" s="96">
        <f t="shared" si="13"/>
        <v>370</v>
      </c>
      <c r="E254" s="92">
        <f t="shared" si="11"/>
        <v>1.6666666666666666E-2</v>
      </c>
      <c r="F254" s="95">
        <f>(((F253/100)*(EXP((-D254/'Učebna elektrotechniky'!$F$10)*E254)))+(((C254/D254)+('Učebna elektrotechniky'!$F$17/100/10000))*(1-(EXP((-D254/'Učebna elektrotechniky'!$F$10)*E254)))))*100</f>
        <v>0.12892491933060865</v>
      </c>
      <c r="G254" s="96">
        <f t="shared" si="10"/>
        <v>1289.2491933060865</v>
      </c>
      <c r="H254" s="81"/>
    </row>
    <row r="255" spans="1:8" x14ac:dyDescent="0.25">
      <c r="A255" s="81"/>
      <c r="B255" s="91">
        <v>0.50833333333334596</v>
      </c>
      <c r="C255" s="92">
        <f>(('Učebna elektrotechniky'!$F$11*'Učebna elektrotechniky'!$F$14)+('Učebna elektrotechniky'!$F$12*'Učebna elektrotechniky'!$F$15))</f>
        <v>0.27744802845452959</v>
      </c>
      <c r="D255" s="96">
        <f t="shared" si="13"/>
        <v>370</v>
      </c>
      <c r="E255" s="92">
        <f t="shared" si="11"/>
        <v>1.6666666666666666E-2</v>
      </c>
      <c r="F255" s="95">
        <f>(((F254/100)*(EXP((-D255/'Učebna elektrotechniky'!$F$10)*E255)))+(((C255/D255)+('Učebna elektrotechniky'!$F$17/100/10000))*(1-(EXP((-D255/'Učebna elektrotechniky'!$F$10)*E255)))))*100</f>
        <v>0.12896293772482259</v>
      </c>
      <c r="G255" s="96">
        <f t="shared" si="10"/>
        <v>1289.6293772482259</v>
      </c>
      <c r="H255" s="81"/>
    </row>
    <row r="256" spans="1:8" x14ac:dyDescent="0.25">
      <c r="A256" s="81"/>
      <c r="B256" s="91">
        <v>0.50902777777779096</v>
      </c>
      <c r="C256" s="92">
        <f>(('Učebna elektrotechniky'!$F$11*'Učebna elektrotechniky'!$F$14)+('Učebna elektrotechniky'!$F$12*'Učebna elektrotechniky'!$F$15))</f>
        <v>0.27744802845452959</v>
      </c>
      <c r="D256" s="96">
        <f t="shared" si="13"/>
        <v>370</v>
      </c>
      <c r="E256" s="92">
        <f t="shared" si="11"/>
        <v>1.6666666666666666E-2</v>
      </c>
      <c r="F256" s="95">
        <f>(((F255/100)*(EXP((-D256/'Učebna elektrotechniky'!$F$10)*E256)))+(((C256/D256)+('Učebna elektrotechniky'!$F$17/100/10000))*(1-(EXP((-D256/'Učebna elektrotechniky'!$F$10)*E256)))))*100</f>
        <v>0.1289995938649692</v>
      </c>
      <c r="G256" s="96">
        <f t="shared" si="10"/>
        <v>1289.9959386496921</v>
      </c>
      <c r="H256" s="81"/>
    </row>
    <row r="257" spans="1:8" x14ac:dyDescent="0.25">
      <c r="A257" s="81"/>
      <c r="B257" s="91">
        <v>0.50972222222223496</v>
      </c>
      <c r="C257" s="92">
        <f>(('Učebna elektrotechniky'!$F$11*'Učebna elektrotechniky'!$F$14)+('Učebna elektrotechniky'!$F$12*'Učebna elektrotechniky'!$F$15))</f>
        <v>0.27744802845452959</v>
      </c>
      <c r="D257" s="96">
        <f t="shared" si="13"/>
        <v>370</v>
      </c>
      <c r="E257" s="92">
        <f t="shared" si="11"/>
        <v>1.6666666666666666E-2</v>
      </c>
      <c r="F257" s="95">
        <f>(((F256/100)*(EXP((-D257/'Učebna elektrotechniky'!$F$10)*E257)))+(((C257/D257)+('Učebna elektrotechniky'!$F$17/100/10000))*(1-(EXP((-D257/'Učebna elektrotechniky'!$F$10)*E257)))))*100</f>
        <v>0.1290349365625825</v>
      </c>
      <c r="G257" s="96">
        <f t="shared" si="10"/>
        <v>1290.3493656258249</v>
      </c>
      <c r="H257" s="81"/>
    </row>
    <row r="258" spans="1:8" x14ac:dyDescent="0.25">
      <c r="A258" s="81"/>
      <c r="B258" s="91">
        <v>0.51041666666667995</v>
      </c>
      <c r="C258" s="92">
        <f>(('Učebna elektrotechniky'!$F$11*'Učebna elektrotechniky'!$F$14)+('Učebna elektrotechniky'!$F$12*'Učebna elektrotechniky'!$F$15))</f>
        <v>0.27744802845452959</v>
      </c>
      <c r="D258" s="96">
        <f t="shared" si="13"/>
        <v>370</v>
      </c>
      <c r="E258" s="92">
        <f t="shared" si="11"/>
        <v>1.6666666666666666E-2</v>
      </c>
      <c r="F258" s="95">
        <f>(((F257/100)*(EXP((-D258/'Učebna elektrotechniky'!$F$10)*E258)))+(((C258/D258)+('Učebna elektrotechniky'!$F$17/100/10000))*(1-(EXP((-D258/'Učebna elektrotechniky'!$F$10)*E258)))))*100</f>
        <v>0.12906901288020869</v>
      </c>
      <c r="G258" s="96">
        <f t="shared" si="10"/>
        <v>1290.690128802087</v>
      </c>
      <c r="H258" s="81"/>
    </row>
    <row r="259" spans="1:8" x14ac:dyDescent="0.25">
      <c r="A259" s="81"/>
      <c r="B259" s="91">
        <v>0.51111111111112395</v>
      </c>
      <c r="C259" s="92">
        <f>(('Učebna elektrotechniky'!$F$11*'Učebna elektrotechniky'!$F$14)+('Učebna elektrotechniky'!$F$12*'Učebna elektrotechniky'!$F$15))</f>
        <v>0.27744802845452959</v>
      </c>
      <c r="D259" s="96">
        <f t="shared" si="13"/>
        <v>370</v>
      </c>
      <c r="E259" s="92">
        <f t="shared" si="11"/>
        <v>1.6666666666666666E-2</v>
      </c>
      <c r="F259" s="95">
        <f>(((F258/100)*(EXP((-D259/'Učebna elektrotechniky'!$F$10)*E259)))+(((C259/D259)+('Učebna elektrotechniky'!$F$17/100/10000))*(1-(EXP((-D259/'Učebna elektrotechniky'!$F$10)*E259)))))*100</f>
        <v>0.12910186819407482</v>
      </c>
      <c r="G259" s="96">
        <f t="shared" ref="G259:G288" si="14">F259*10000</f>
        <v>1291.0186819407481</v>
      </c>
      <c r="H259" s="81"/>
    </row>
    <row r="260" spans="1:8" x14ac:dyDescent="0.25">
      <c r="A260" s="81"/>
      <c r="B260" s="91">
        <v>0.51180555555556895</v>
      </c>
      <c r="C260" s="92">
        <f>(('Učebna elektrotechniky'!$F$11*'Učebna elektrotechniky'!$F$14)+('Učebna elektrotechniky'!$F$12*'Učebna elektrotechniky'!$F$15))</f>
        <v>0.27744802845452959</v>
      </c>
      <c r="D260" s="96">
        <f t="shared" si="13"/>
        <v>370</v>
      </c>
      <c r="E260" s="92">
        <f t="shared" ref="E260:E288" si="15">1/60</f>
        <v>1.6666666666666666E-2</v>
      </c>
      <c r="F260" s="95">
        <f>(((F259/100)*(EXP((-D260/'Učebna elektrotechniky'!$F$10)*E260)))+(((C260/D260)+('Učebna elektrotechniky'!$F$17/100/10000))*(1-(EXP((-D260/'Učebna elektrotechniky'!$F$10)*E260)))))*100</f>
        <v>0.12913354625451207</v>
      </c>
      <c r="G260" s="96">
        <f t="shared" si="14"/>
        <v>1291.3354625451207</v>
      </c>
      <c r="H260" s="81"/>
    </row>
    <row r="261" spans="1:8" x14ac:dyDescent="0.25">
      <c r="A261" s="81"/>
      <c r="B261" s="91">
        <v>0.51250000000001295</v>
      </c>
      <c r="C261" s="92">
        <f>(('Učebna elektrotechniky'!$F$11*'Učebna elektrotechniky'!$F$14)+('Učebna elektrotechniky'!$F$12*'Učebna elektrotechniky'!$F$15))</f>
        <v>0.27744802845452959</v>
      </c>
      <c r="D261" s="96">
        <f t="shared" si="13"/>
        <v>370</v>
      </c>
      <c r="E261" s="92">
        <f t="shared" si="15"/>
        <v>1.6666666666666666E-2</v>
      </c>
      <c r="F261" s="95">
        <f>(((F260/100)*(EXP((-D261/'Učebna elektrotechniky'!$F$10)*E261)))+(((C261/D261)+('Učebna elektrotechniky'!$F$17/100/10000))*(1-(EXP((-D261/'Učebna elektrotechniky'!$F$10)*E261)))))*100</f>
        <v>0.12916408924421402</v>
      </c>
      <c r="G261" s="96">
        <f t="shared" si="14"/>
        <v>1291.6408924421403</v>
      </c>
      <c r="H261" s="81"/>
    </row>
    <row r="262" spans="1:8" x14ac:dyDescent="0.25">
      <c r="A262" s="81"/>
      <c r="B262" s="91">
        <v>0.51319444444445805</v>
      </c>
      <c r="C262" s="92">
        <f>(('Učebna elektrotechniky'!$F$11*'Učebna elektrotechniky'!$F$14)+('Učebna elektrotechniky'!$F$12*'Učebna elektrotechniky'!$F$15))</f>
        <v>0.27744802845452959</v>
      </c>
      <c r="D262" s="96">
        <f t="shared" si="13"/>
        <v>370</v>
      </c>
      <c r="E262" s="92">
        <f t="shared" si="15"/>
        <v>1.6666666666666666E-2</v>
      </c>
      <c r="F262" s="95">
        <f>(((F261/100)*(EXP((-D262/'Učebna elektrotechniky'!$F$10)*E262)))+(((C262/D262)+('Učebna elektrotechniky'!$F$17/100/10000))*(1-(EXP((-D262/'Učebna elektrotechniky'!$F$10)*E262)))))*100</f>
        <v>0.12919353783440723</v>
      </c>
      <c r="G262" s="96">
        <f t="shared" si="14"/>
        <v>1291.9353783440724</v>
      </c>
      <c r="H262" s="81"/>
    </row>
    <row r="263" spans="1:8" x14ac:dyDescent="0.25">
      <c r="A263" s="81"/>
      <c r="B263" s="91">
        <v>0.51388888888890205</v>
      </c>
      <c r="C263" s="92">
        <f>(('Učebna elektrotechniky'!$F$11*'Učebna elektrotechniky'!$F$14)+('Učebna elektrotechniky'!$F$12*'Učebna elektrotechniky'!$F$15))</f>
        <v>0.27744802845452959</v>
      </c>
      <c r="D263" s="96">
        <f t="shared" si="13"/>
        <v>370</v>
      </c>
      <c r="E263" s="92">
        <f t="shared" si="15"/>
        <v>1.6666666666666666E-2</v>
      </c>
      <c r="F263" s="95">
        <f>(((F262/100)*(EXP((-D263/'Učebna elektrotechniky'!$F$10)*E263)))+(((C263/D263)+('Učebna elektrotechniky'!$F$17/100/10000))*(1-(EXP((-D263/'Učebna elektrotechniky'!$F$10)*E263)))))*100</f>
        <v>0.12922193123900941</v>
      </c>
      <c r="G263" s="96">
        <f t="shared" si="14"/>
        <v>1292.219312390094</v>
      </c>
      <c r="H263" s="81"/>
    </row>
    <row r="264" spans="1:8" x14ac:dyDescent="0.25">
      <c r="A264" s="81"/>
      <c r="B264" s="91">
        <v>0.51458333333334705</v>
      </c>
      <c r="C264" s="92">
        <f>(('Učebna elektrotechniky'!$F$11*'Učebna elektrotechniky'!$F$14)+('Učebna elektrotechniky'!$F$12*'Učebna elektrotechniky'!$F$15))</f>
        <v>0.27744802845452959</v>
      </c>
      <c r="D264" s="96">
        <f t="shared" si="13"/>
        <v>370</v>
      </c>
      <c r="E264" s="92">
        <f t="shared" si="15"/>
        <v>1.6666666666666666E-2</v>
      </c>
      <c r="F264" s="95">
        <f>(((F263/100)*(EXP((-D264/'Učebna elektrotechniky'!$F$10)*E264)))+(((C264/D264)+('Učebna elektrotechniky'!$F$17/100/10000))*(1-(EXP((-D264/'Učebna elektrotechniky'!$F$10)*E264)))))*100</f>
        <v>0.12924930726684686</v>
      </c>
      <c r="G264" s="96">
        <f t="shared" si="14"/>
        <v>1292.4930726684686</v>
      </c>
      <c r="H264" s="81"/>
    </row>
    <row r="265" spans="1:8" x14ac:dyDescent="0.25">
      <c r="A265" s="81"/>
      <c r="B265" s="91">
        <v>0.51527777777779105</v>
      </c>
      <c r="C265" s="92">
        <f>(('Učebna elektrotechniky'!$F$11*'Učebna elektrotechniky'!$F$14)+('Učebna elektrotechniky'!$F$12*'Učebna elektrotechniky'!$F$15))</f>
        <v>0.27744802845452959</v>
      </c>
      <c r="D265" s="96">
        <f t="shared" si="13"/>
        <v>370</v>
      </c>
      <c r="E265" s="92">
        <f t="shared" si="15"/>
        <v>1.6666666666666666E-2</v>
      </c>
      <c r="F265" s="95">
        <f>(((F264/100)*(EXP((-D265/'Učebna elektrotechniky'!$F$10)*E265)))+(((C265/D265)+('Učebna elektrotechniky'!$F$17/100/10000))*(1-(EXP((-D265/'Učebna elektrotechniky'!$F$10)*E265)))))*100</f>
        <v>0.12927570237200095</v>
      </c>
      <c r="G265" s="96">
        <f t="shared" si="14"/>
        <v>1292.7570237200096</v>
      </c>
      <c r="H265" s="81"/>
    </row>
    <row r="266" spans="1:8" x14ac:dyDescent="0.25">
      <c r="A266" s="81"/>
      <c r="B266" s="91">
        <v>0.51597222222223604</v>
      </c>
      <c r="C266" s="92">
        <f>(('Učebna elektrotechniky'!$F$11*'Učebna elektrotechniky'!$F$14)+('Učebna elektrotechniky'!$F$12*'Učebna elektrotechniky'!$F$15))</f>
        <v>0.27744802845452959</v>
      </c>
      <c r="D266" s="96">
        <f t="shared" si="13"/>
        <v>370</v>
      </c>
      <c r="E266" s="92">
        <f t="shared" si="15"/>
        <v>1.6666666666666666E-2</v>
      </c>
      <c r="F266" s="95">
        <f>(((F265/100)*(EXP((-D266/'Učebna elektrotechniky'!$F$10)*E266)))+(((C266/D266)+('Učebna elektrotechniky'!$F$17/100/10000))*(1-(EXP((-D266/'Učebna elektrotechniky'!$F$10)*E266)))))*100</f>
        <v>0.12930115170235057</v>
      </c>
      <c r="G266" s="96">
        <f t="shared" si="14"/>
        <v>1293.0115170235058</v>
      </c>
      <c r="H266" s="81"/>
    </row>
    <row r="267" spans="1:8" x14ac:dyDescent="0.25">
      <c r="A267" s="81"/>
      <c r="B267" s="91">
        <v>0.51666666666668004</v>
      </c>
      <c r="C267" s="92">
        <f>(('Učebna elektrotechniky'!$F$11*'Učebna elektrotechniky'!$F$14)+('Učebna elektrotechniky'!$F$12*'Učebna elektrotechniky'!$F$15))</f>
        <v>0.27744802845452959</v>
      </c>
      <c r="D267" s="96">
        <f t="shared" si="13"/>
        <v>370</v>
      </c>
      <c r="E267" s="92">
        <f t="shared" si="15"/>
        <v>1.6666666666666666E-2</v>
      </c>
      <c r="F267" s="95">
        <f>(((F266/100)*(EXP((-D267/'Učebna elektrotechniky'!$F$10)*E267)))+(((C267/D267)+('Učebna elektrotechniky'!$F$17/100/10000))*(1-(EXP((-D267/'Učebna elektrotechniky'!$F$10)*E267)))))*100</f>
        <v>0.12932568914637524</v>
      </c>
      <c r="G267" s="96">
        <f t="shared" si="14"/>
        <v>1293.2568914637525</v>
      </c>
      <c r="H267" s="81"/>
    </row>
    <row r="268" spans="1:8" x14ac:dyDescent="0.25">
      <c r="A268" s="81"/>
      <c r="B268" s="91">
        <v>0.51736111111112504</v>
      </c>
      <c r="C268" s="92">
        <f>(('Učebna elektrotechniky'!$F$11*'Učebna elektrotechniky'!$F$14)+('Učebna elektrotechniky'!$F$12*'Učebna elektrotechniky'!$F$15))</f>
        <v>0.27744802845452959</v>
      </c>
      <c r="D268" s="96">
        <f t="shared" si="13"/>
        <v>370</v>
      </c>
      <c r="E268" s="92">
        <f t="shared" si="15"/>
        <v>1.6666666666666666E-2</v>
      </c>
      <c r="F268" s="95">
        <f>(((F267/100)*(EXP((-D268/'Učebna elektrotechniky'!$F$10)*E268)))+(((C268/D268)+('Učebna elektrotechniky'!$F$17/100/10000))*(1-(EXP((-D268/'Učebna elektrotechniky'!$F$10)*E268)))))*100</f>
        <v>0.12934934737828127</v>
      </c>
      <c r="G268" s="96">
        <f t="shared" si="14"/>
        <v>1293.4934737828128</v>
      </c>
      <c r="H268" s="81"/>
    </row>
    <row r="269" spans="1:8" x14ac:dyDescent="0.25">
      <c r="A269" s="81"/>
      <c r="B269" s="91">
        <v>0.51805555555556904</v>
      </c>
      <c r="C269" s="92">
        <f>(('Učebna elektrotechniky'!$F$11*'Učebna elektrotechniky'!$F$14)+('Učebna elektrotechniky'!$F$12*'Učebna elektrotechniky'!$F$15))</f>
        <v>0.27744802845452959</v>
      </c>
      <c r="D269" s="96">
        <f t="shared" si="13"/>
        <v>370</v>
      </c>
      <c r="E269" s="92">
        <f t="shared" si="15"/>
        <v>1.6666666666666666E-2</v>
      </c>
      <c r="F269" s="95">
        <f>(((F268/100)*(EXP((-D269/'Učebna elektrotechniky'!$F$10)*E269)))+(((C269/D269)+('Učebna elektrotechniky'!$F$17/100/10000))*(1-(EXP((-D269/'Učebna elektrotechniky'!$F$10)*E269)))))*100</f>
        <v>0.1293721579015108</v>
      </c>
      <c r="G269" s="96">
        <f t="shared" si="14"/>
        <v>1293.7215790151081</v>
      </c>
      <c r="H269" s="81"/>
    </row>
    <row r="270" spans="1:8" x14ac:dyDescent="0.25">
      <c r="A270" s="81"/>
      <c r="B270" s="91">
        <v>0.51875000000001403</v>
      </c>
      <c r="C270" s="92">
        <f>(('Učebna elektrotechniky'!$F$11*'Učebna elektrotechniky'!$F$14)+('Učebna elektrotechniky'!$F$12*'Učebna elektrotechniky'!$F$15))</f>
        <v>0.27744802845452959</v>
      </c>
      <c r="D270" s="96">
        <f t="shared" si="13"/>
        <v>370</v>
      </c>
      <c r="E270" s="92">
        <f t="shared" si="15"/>
        <v>1.6666666666666666E-2</v>
      </c>
      <c r="F270" s="95">
        <f>(((F269/100)*(EXP((-D270/'Učebna elektrotechniky'!$F$10)*E270)))+(((C270/D270)+('Učebna elektrotechniky'!$F$17/100/10000))*(1-(EXP((-D270/'Učebna elektrotechniky'!$F$10)*E270)))))*100</f>
        <v>0.12939415109069219</v>
      </c>
      <c r="G270" s="96">
        <f t="shared" si="14"/>
        <v>1293.9415109069218</v>
      </c>
      <c r="H270" s="81"/>
    </row>
    <row r="271" spans="1:8" x14ac:dyDescent="0.25">
      <c r="A271" s="81"/>
      <c r="B271" s="91">
        <v>0.51944444444445803</v>
      </c>
      <c r="C271" s="92">
        <f>(('Učebna elektrotechniky'!$F$11*'Učebna elektrotechniky'!$F$14)+('Učebna elektrotechniky'!$F$12*'Učebna elektrotechniky'!$F$15))</f>
        <v>0.27744802845452959</v>
      </c>
      <c r="D271" s="96">
        <f t="shared" si="13"/>
        <v>370</v>
      </c>
      <c r="E271" s="92">
        <f t="shared" si="15"/>
        <v>1.6666666666666666E-2</v>
      </c>
      <c r="F271" s="95">
        <f>(((F270/100)*(EXP((-D271/'Učebna elektrotechniky'!$F$10)*E271)))+(((C271/D271)+('Učebna elektrotechniky'!$F$17/100/10000))*(1-(EXP((-D271/'Učebna elektrotechniky'!$F$10)*E271)))))*100</f>
        <v>0.12941535623208683</v>
      </c>
      <c r="G271" s="96">
        <f t="shared" si="14"/>
        <v>1294.1535623208683</v>
      </c>
      <c r="H271" s="81"/>
    </row>
    <row r="272" spans="1:8" x14ac:dyDescent="0.25">
      <c r="A272" s="81"/>
      <c r="B272" s="91">
        <v>0.52013888888890303</v>
      </c>
      <c r="C272" s="92">
        <f>(('Učebna elektrotechniky'!$F$11*'Učebna elektrotechniky'!$F$14)+('Učebna elektrotechniky'!$F$12*'Učebna elektrotechniky'!$F$15))</f>
        <v>0.27744802845452959</v>
      </c>
      <c r="D272" s="96">
        <f t="shared" si="13"/>
        <v>370</v>
      </c>
      <c r="E272" s="92">
        <f t="shared" si="15"/>
        <v>1.6666666666666666E-2</v>
      </c>
      <c r="F272" s="95">
        <f>(((F271/100)*(EXP((-D272/'Učebna elektrotechniky'!$F$10)*E272)))+(((C272/D272)+('Učebna elektrotechniky'!$F$17/100/10000))*(1-(EXP((-D272/'Učebna elektrotechniky'!$F$10)*E272)))))*100</f>
        <v>0.12943580156258699</v>
      </c>
      <c r="G272" s="96">
        <f t="shared" si="14"/>
        <v>1294.3580156258699</v>
      </c>
      <c r="H272" s="81"/>
    </row>
    <row r="273" spans="1:8" x14ac:dyDescent="0.25">
      <c r="A273" s="81"/>
      <c r="B273" s="91">
        <v>0.52083333333334703</v>
      </c>
      <c r="C273" s="92">
        <f>(('Učebna elektrotechniky'!$F$11*'Učebna elektrotechniky'!$F$14)+('Učebna elektrotechniky'!$F$12*'Učebna elektrotechniky'!$F$15))</f>
        <v>0.27744802845452959</v>
      </c>
      <c r="D273" s="96">
        <f t="shared" si="13"/>
        <v>370</v>
      </c>
      <c r="E273" s="100">
        <f t="shared" si="15"/>
        <v>1.6666666666666666E-2</v>
      </c>
      <c r="F273" s="95">
        <f>(((F272/100)*(EXP((-D273/'Učebna elektrotechniky'!$F$10)*E273)))+(((C273/D273)+('Učebna elektrotechniky'!$F$17/100/10000))*(1-(EXP((-D273/'Učebna elektrotechniky'!$F$10)*E273)))))*100</f>
        <v>0.12945551430731631</v>
      </c>
      <c r="G273" s="101">
        <f t="shared" si="14"/>
        <v>1294.555143073163</v>
      </c>
      <c r="H273" s="81"/>
    </row>
    <row r="274" spans="1:8" x14ac:dyDescent="0.25">
      <c r="A274" s="81"/>
      <c r="B274" s="91">
        <v>0.52152777777779202</v>
      </c>
      <c r="C274" s="92">
        <f>(('Učebna elektrotechniky'!$F$11*'Učebna elektrotechniky'!$F$14)+('Učebna elektrotechniky'!$F$12*'Učebna elektrotechniky'!$F$15))</f>
        <v>0.27744802845452959</v>
      </c>
      <c r="D274" s="96">
        <f t="shared" si="13"/>
        <v>370</v>
      </c>
      <c r="E274" s="100">
        <f t="shared" si="15"/>
        <v>1.6666666666666666E-2</v>
      </c>
      <c r="F274" s="95">
        <f>(((F273/100)*(EXP((-D274/'Učebna elektrotechniky'!$F$10)*E274)))+(((C274/D274)+('Učebna elektrotechniky'!$F$17/100/10000))*(1-(EXP((-D274/'Učebna elektrotechniky'!$F$10)*E274)))))*100</f>
        <v>0.12947452071588278</v>
      </c>
      <c r="G274" s="101">
        <f t="shared" si="14"/>
        <v>1294.7452071588277</v>
      </c>
      <c r="H274" s="81"/>
    </row>
    <row r="275" spans="1:8" x14ac:dyDescent="0.25">
      <c r="A275" s="81"/>
      <c r="B275" s="91">
        <v>0.52222222222223602</v>
      </c>
      <c r="C275" s="92">
        <f>(('Učebna elektrotechniky'!$F$11*'Učebna elektrotechniky'!$F$14)+('Učebna elektrotechniky'!$F$12*'Učebna elektrotechniky'!$F$15))</f>
        <v>0.27744802845452959</v>
      </c>
      <c r="D275" s="96">
        <f t="shared" ref="D275:D288" si="16">+D220</f>
        <v>370</v>
      </c>
      <c r="E275" s="100">
        <f t="shared" si="15"/>
        <v>1.6666666666666666E-2</v>
      </c>
      <c r="F275" s="95">
        <f>(((F274/100)*(EXP((-D275/'Učebna elektrotechniky'!$F$10)*E275)))+(((C275/D275)+('Učebna elektrotechniky'!$F$17/100/10000))*(1-(EXP((-D275/'Učebna elektrotechniky'!$F$10)*E275)))))*100</f>
        <v>0.12949284609733303</v>
      </c>
      <c r="G275" s="101">
        <f t="shared" si="14"/>
        <v>1294.9284609733302</v>
      </c>
      <c r="H275" s="81"/>
    </row>
    <row r="276" spans="1:8" x14ac:dyDescent="0.25">
      <c r="A276" s="81"/>
      <c r="B276" s="91">
        <v>0.52291666666668102</v>
      </c>
      <c r="C276" s="92">
        <f>(('Učebna elektrotechniky'!$F$11*'Učebna elektrotechniky'!$F$14)+('Učebna elektrotechniky'!$F$12*'Učebna elektrotechniky'!$F$15))</f>
        <v>0.27744802845452959</v>
      </c>
      <c r="D276" s="96">
        <f t="shared" si="16"/>
        <v>370</v>
      </c>
      <c r="E276" s="100">
        <f t="shared" si="15"/>
        <v>1.6666666666666666E-2</v>
      </c>
      <c r="F276" s="95">
        <f>(((F275/100)*(EXP((-D276/'Učebna elektrotechniky'!$F$10)*E276)))+(((C276/D276)+('Učebna elektrotechniky'!$F$17/100/10000))*(1-(EXP((-D276/'Učebna elektrotechniky'!$F$10)*E276)))))*100</f>
        <v>0.1295105148538539</v>
      </c>
      <c r="G276" s="101">
        <f t="shared" si="14"/>
        <v>1295.105148538539</v>
      </c>
      <c r="H276" s="81"/>
    </row>
    <row r="277" spans="1:8" x14ac:dyDescent="0.25">
      <c r="A277" s="81"/>
      <c r="B277" s="91">
        <v>0.52361111111112502</v>
      </c>
      <c r="C277" s="92">
        <f>(('Učebna elektrotechniky'!$F$11*'Učebna elektrotechniky'!$F$14)+('Učebna elektrotechniky'!$F$12*'Učebna elektrotechniky'!$F$15))</f>
        <v>0.27744802845452959</v>
      </c>
      <c r="D277" s="96">
        <f t="shared" si="16"/>
        <v>370</v>
      </c>
      <c r="E277" s="100">
        <f t="shared" si="15"/>
        <v>1.6666666666666666E-2</v>
      </c>
      <c r="F277" s="95">
        <f>(((F276/100)*(EXP((-D277/'Učebna elektrotechniky'!$F$10)*E277)))+(((C277/D277)+('Učebna elektrotechniky'!$F$17/100/10000))*(1-(EXP((-D277/'Učebna elektrotechniky'!$F$10)*E277)))))*100</f>
        <v>0.12952755051326656</v>
      </c>
      <c r="G277" s="101">
        <f t="shared" si="14"/>
        <v>1295.2755051326656</v>
      </c>
      <c r="H277" s="81"/>
    </row>
    <row r="278" spans="1:8" ht="15.75" thickBot="1" x14ac:dyDescent="0.3">
      <c r="A278" s="81"/>
      <c r="B278" s="91">
        <v>0.52430555555557001</v>
      </c>
      <c r="C278" s="92">
        <f>(('Učebna elektrotechniky'!$F$11*'Učebna elektrotechniky'!$F$14)+('Učebna elektrotechniky'!$F$12*'Učebna elektrotechniky'!$F$15))</f>
        <v>0.27744802845452959</v>
      </c>
      <c r="D278" s="96">
        <f t="shared" si="16"/>
        <v>370</v>
      </c>
      <c r="E278" s="100">
        <f t="shared" si="15"/>
        <v>1.6666666666666666E-2</v>
      </c>
      <c r="F278" s="95">
        <f>(((F277/100)*(EXP((-D278/'Učebna elektrotechniky'!$F$10)*E278)))+(((C278/D278)+('Učebna elektrotechniky'!$F$17/100/10000))*(1-(EXP((-D278/'Učebna elektrotechniky'!$F$10)*E278)))))*100</f>
        <v>0.12954397576035631</v>
      </c>
      <c r="G278" s="101">
        <f t="shared" si="14"/>
        <v>1295.4397576035631</v>
      </c>
      <c r="H278" s="81"/>
    </row>
    <row r="279" spans="1:8" x14ac:dyDescent="0.25">
      <c r="A279" s="104"/>
      <c r="B279" s="97">
        <v>0.52500000000001401</v>
      </c>
      <c r="C279" s="98">
        <f>+'Učebna elektrotechniky'!$F$21</f>
        <v>0.26044802845452958</v>
      </c>
      <c r="D279" s="96">
        <f t="shared" si="16"/>
        <v>370</v>
      </c>
      <c r="E279" s="98">
        <f t="shared" si="15"/>
        <v>1.6666666666666666E-2</v>
      </c>
      <c r="F279" s="95">
        <f>(((F278/100)*(EXP((-D279/'Učebna elektrotechniky'!$F$10)*E279)))+(((C279/D279)+('Učebna elektrotechniky'!$F$17/100/10000))*(1-(EXP((-D279/'Učebna elektrotechniky'!$F$10)*E279)))))*100</f>
        <v>0.1293951814955798</v>
      </c>
      <c r="G279" s="99">
        <f t="shared" si="14"/>
        <v>1293.951814955798</v>
      </c>
      <c r="H279" s="81"/>
    </row>
    <row r="280" spans="1:8" x14ac:dyDescent="0.25">
      <c r="A280" s="105"/>
      <c r="B280" s="97">
        <v>0.52569444444445901</v>
      </c>
      <c r="C280" s="98">
        <f>+'Učebna elektrotechniky'!$F$21</f>
        <v>0.26044802845452958</v>
      </c>
      <c r="D280" s="96">
        <f t="shared" si="16"/>
        <v>370</v>
      </c>
      <c r="E280" s="98">
        <f t="shared" si="15"/>
        <v>1.6666666666666666E-2</v>
      </c>
      <c r="F280" s="95">
        <f>(((F279/100)*(EXP((-D280/'Učebna elektrotechniky'!$F$10)*E280)))+(((C280/D280)+('Učebna elektrotechniky'!$F$17/100/10000))*(1-(EXP((-D280/'Učebna elektrotechniky'!$F$10)*E280)))))*100</f>
        <v>0.12925171874457658</v>
      </c>
      <c r="G280" s="99">
        <f t="shared" si="14"/>
        <v>1292.5171874457658</v>
      </c>
      <c r="H280" s="81"/>
    </row>
    <row r="281" spans="1:8" x14ac:dyDescent="0.25">
      <c r="A281" s="105"/>
      <c r="B281" s="97">
        <v>0.52638888888890301</v>
      </c>
      <c r="C281" s="98">
        <f>+'Učebna elektrotechniky'!$F$21</f>
        <v>0.26044802845452958</v>
      </c>
      <c r="D281" s="96">
        <f t="shared" si="16"/>
        <v>370</v>
      </c>
      <c r="E281" s="98">
        <f t="shared" si="15"/>
        <v>1.6666666666666666E-2</v>
      </c>
      <c r="F281" s="95">
        <f>(((F280/100)*(EXP((-D281/'Učebna elektrotechniky'!$F$10)*E281)))+(((C281/D281)+('Učebna elektrotechniky'!$F$17/100/10000))*(1-(EXP((-D281/'Učebna elektrotechniky'!$F$10)*E281)))))*100</f>
        <v>0.12911339647149489</v>
      </c>
      <c r="G281" s="99">
        <f t="shared" si="14"/>
        <v>1291.1339647149489</v>
      </c>
      <c r="H281" s="81"/>
    </row>
    <row r="282" spans="1:8" x14ac:dyDescent="0.25">
      <c r="A282" s="105"/>
      <c r="B282" s="97">
        <v>0.527083333333348</v>
      </c>
      <c r="C282" s="98">
        <f>+'Učebna elektrotechniky'!$F$21</f>
        <v>0.26044802845452958</v>
      </c>
      <c r="D282" s="96">
        <f t="shared" si="16"/>
        <v>370</v>
      </c>
      <c r="E282" s="98">
        <f t="shared" si="15"/>
        <v>1.6666666666666666E-2</v>
      </c>
      <c r="F282" s="95">
        <f>(((F281/100)*(EXP((-D282/'Učebna elektrotechniky'!$F$10)*E282)))+(((C282/D282)+('Učebna elektrotechniky'!$F$17/100/10000))*(1-(EXP((-D282/'Učebna elektrotechniky'!$F$10)*E282)))))*100</f>
        <v>0.1289800304855738</v>
      </c>
      <c r="G282" s="99">
        <f t="shared" si="14"/>
        <v>1289.800304855738</v>
      </c>
      <c r="H282" s="81"/>
    </row>
    <row r="283" spans="1:8" x14ac:dyDescent="0.25">
      <c r="A283" s="105"/>
      <c r="B283" s="97">
        <v>0.527777777777792</v>
      </c>
      <c r="C283" s="98">
        <f>+'Učebna elektrotechniky'!$F$21</f>
        <v>0.26044802845452958</v>
      </c>
      <c r="D283" s="96">
        <f t="shared" si="16"/>
        <v>370</v>
      </c>
      <c r="E283" s="98">
        <f t="shared" si="15"/>
        <v>1.6666666666666666E-2</v>
      </c>
      <c r="F283" s="95">
        <f>(((F282/100)*(EXP((-D283/'Učebna elektrotechniky'!$F$10)*E283)))+(((C283/D283)+('Učebna elektrotechniky'!$F$17/100/10000))*(1-(EXP((-D283/'Učebna elektrotechniky'!$F$10)*E283)))))*100</f>
        <v>0.12885144319587394</v>
      </c>
      <c r="G283" s="99">
        <f t="shared" si="14"/>
        <v>1288.5144319587394</v>
      </c>
      <c r="H283" s="81"/>
    </row>
    <row r="284" spans="1:8" x14ac:dyDescent="0.25">
      <c r="A284" s="105"/>
      <c r="B284" s="97">
        <v>0.528472222222237</v>
      </c>
      <c r="C284" s="98">
        <f>+'Učebna elektrotechniky'!$F$21</f>
        <v>0.26044802845452958</v>
      </c>
      <c r="D284" s="96">
        <f t="shared" si="16"/>
        <v>370</v>
      </c>
      <c r="E284" s="98">
        <f t="shared" si="15"/>
        <v>1.6666666666666666E-2</v>
      </c>
      <c r="F284" s="95">
        <f>(((F283/100)*(EXP((-D284/'Učebna elektrotechniky'!$F$10)*E284)))+(((C284/D284)+('Učebna elektrotechniky'!$F$17/100/10000))*(1-(EXP((-D284/'Učebna elektrotechniky'!$F$10)*E284)))))*100</f>
        <v>0.12872746337479618</v>
      </c>
      <c r="G284" s="99">
        <f t="shared" si="14"/>
        <v>1287.2746337479618</v>
      </c>
      <c r="H284" s="81"/>
    </row>
    <row r="285" spans="1:8" x14ac:dyDescent="0.25">
      <c r="A285" s="105"/>
      <c r="B285" s="97">
        <v>0.529166666666681</v>
      </c>
      <c r="C285" s="98">
        <f>+'Učebna elektrotechniky'!$F$21</f>
        <v>0.26044802845452958</v>
      </c>
      <c r="D285" s="96">
        <f t="shared" si="16"/>
        <v>370</v>
      </c>
      <c r="E285" s="98">
        <f t="shared" si="15"/>
        <v>1.6666666666666666E-2</v>
      </c>
      <c r="F285" s="95">
        <f>(((F284/100)*(EXP((-D285/'Učebna elektrotechniky'!$F$10)*E285)))+(((C285/D285)+('Učebna elektrotechniky'!$F$17/100/10000))*(1-(EXP((-D285/'Učebna elektrotechniky'!$F$10)*E285)))))*100</f>
        <v>0.12860792593007397</v>
      </c>
      <c r="G285" s="99">
        <f t="shared" si="14"/>
        <v>1286.0792593007397</v>
      </c>
      <c r="H285" s="81"/>
    </row>
    <row r="286" spans="1:8" x14ac:dyDescent="0.25">
      <c r="A286" s="105"/>
      <c r="B286" s="97">
        <v>0.52986111111112599</v>
      </c>
      <c r="C286" s="98">
        <f>+'Učebna elektrotechniky'!$F$21</f>
        <v>0.26044802845452958</v>
      </c>
      <c r="D286" s="96">
        <f t="shared" si="16"/>
        <v>370</v>
      </c>
      <c r="E286" s="98">
        <f t="shared" si="15"/>
        <v>1.6666666666666666E-2</v>
      </c>
      <c r="F286" s="95">
        <f>(((F285/100)*(EXP((-D286/'Učebna elektrotechniky'!$F$10)*E286)))+(((C286/D286)+('Učebna elektrotechniky'!$F$17/100/10000))*(1-(EXP((-D286/'Učebna elektrotechniky'!$F$10)*E286)))))*100</f>
        <v>0.12849267168493558</v>
      </c>
      <c r="G286" s="99">
        <f t="shared" si="14"/>
        <v>1284.9267168493559</v>
      </c>
      <c r="H286" s="81"/>
    </row>
    <row r="287" spans="1:8" x14ac:dyDescent="0.25">
      <c r="A287" s="105"/>
      <c r="B287" s="97">
        <v>0.53055555555556999</v>
      </c>
      <c r="C287" s="98">
        <f>+'Učebna elektrotechniky'!$F$21</f>
        <v>0.26044802845452958</v>
      </c>
      <c r="D287" s="96">
        <f t="shared" si="16"/>
        <v>370</v>
      </c>
      <c r="E287" s="98">
        <f t="shared" si="15"/>
        <v>1.6666666666666666E-2</v>
      </c>
      <c r="F287" s="95">
        <f>(((F286/100)*(EXP((-D287/'Učebna elektrotechniky'!$F$10)*E287)))+(((C287/D287)+('Učebna elektrotechniky'!$F$17/100/10000))*(1-(EXP((-D287/'Učebna elektrotechniky'!$F$10)*E287)))))*100</f>
        <v>0.1283815471661432</v>
      </c>
      <c r="G287" s="99">
        <f t="shared" si="14"/>
        <v>1283.815471661432</v>
      </c>
      <c r="H287" s="81"/>
    </row>
    <row r="288" spans="1:8" ht="15.75" thickBot="1" x14ac:dyDescent="0.3">
      <c r="A288" s="106"/>
      <c r="B288" s="97">
        <v>0.53125000000001499</v>
      </c>
      <c r="C288" s="98">
        <f>+'Učebna elektrotechniky'!$F$21</f>
        <v>0.26044802845452958</v>
      </c>
      <c r="D288" s="96">
        <f t="shared" si="16"/>
        <v>370</v>
      </c>
      <c r="E288" s="98">
        <f t="shared" si="15"/>
        <v>1.6666666666666666E-2</v>
      </c>
      <c r="F288" s="95">
        <f>(((F287/100)*(EXP((-D288/'Učebna elektrotechniky'!$F$10)*E288)))+(((C288/D288)+('Učebna elektrotechniky'!$F$17/100/10000))*(1-(EXP((-D288/'Učebna elektrotechniky'!$F$10)*E288)))))*100</f>
        <v>0.12827440439962723</v>
      </c>
      <c r="G288" s="99">
        <f t="shared" si="14"/>
        <v>1282.7440439962722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Učebna dig. technologií</vt:lpstr>
      <vt:lpstr>Učebna elektrotechniky</vt:lpstr>
      <vt:lpstr>Učebna přírodních věd</vt:lpstr>
      <vt:lpstr>Učebna jazyků</vt:lpstr>
      <vt:lpstr>Pomoc</vt:lpstr>
      <vt:lpstr>Vypocet koncentrace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František</cp:lastModifiedBy>
  <cp:lastPrinted>2016-09-01T04:41:40Z</cp:lastPrinted>
  <dcterms:created xsi:type="dcterms:W3CDTF">2014-10-05T08:18:31Z</dcterms:created>
  <dcterms:modified xsi:type="dcterms:W3CDTF">2018-02-07T10:53:09Z</dcterms:modified>
</cp:coreProperties>
</file>